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7" activeTab="14"/>
  </bookViews>
  <sheets>
    <sheet name="ΑΛΦΑΒΗΤΙΚΑ" sheetId="1" r:id="rId1"/>
    <sheet name="ΑΙΤΗΣΕΙΣ" sheetId="2" r:id="rId2"/>
    <sheet name="ΚΑΛΑΘΟΣΦΑΙΡΙΣΗ" sheetId="3" r:id="rId3"/>
    <sheet name="ΠΕΤΟΣΦΑΙΡΙΣΗ" sheetId="4" r:id="rId4"/>
    <sheet name="ΠΟΔΟΣΦΑΙΡΟ" sheetId="5" r:id="rId5"/>
    <sheet name="ΑΕΡΟΒΙΚΗ" sheetId="6" r:id="rId6"/>
    <sheet name="ΑΘΛ. ΔΡΑΣΤ. ΚΛΕΙΣΤΟΥ ΧΩΡΟΥ, ΜΑΖ" sheetId="7" r:id="rId7"/>
    <sheet name="ΠΑΡΑΔ. ΧΟΡΟΙ" sheetId="8" r:id="rId8"/>
    <sheet name="ΕΝΟΡΓΑΝΗ" sheetId="9" r:id="rId9"/>
    <sheet name="ΚΟΛΥΜΒΗΣΗ" sheetId="10" r:id="rId10"/>
    <sheet name="TWD" sheetId="11" r:id="rId11"/>
    <sheet name="ΚΩΠΗΛΑΣΙΑ" sheetId="12" r:id="rId12"/>
    <sheet name="ΥΠΑΙΘ. ΑΘΛ. ΔΡΑΣΤ., ΑΘΛ. ΤΟΥΡΙΣ" sheetId="13" r:id="rId13"/>
    <sheet name="ΕΙΔΙΚΗ" sheetId="14" r:id="rId14"/>
    <sheet name="ΑΝΤΙΣΦΑΙΡΙΣΗ" sheetId="15" r:id="rId15"/>
    <sheet name="20% ΑΝΕΥ ΠΡΟΫΠΗΡΕΣΙΑΣ" sheetId="16" r:id="rId16"/>
    <sheet name="ΙΣΤΙΟΠΛΟΪΑ" sheetId="17" r:id="rId17"/>
    <sheet name="ΡΥΘΜΙΚΗ" sheetId="18" r:id="rId18"/>
    <sheet name="ΑΠΟΚΑΤΑΣΤΑΣΗ ΧΡΟΝΙΩΝ ΠΑΘΗΣΕΩΝ" sheetId="19" r:id="rId19"/>
    <sheet name="ΚΛΑΣΣΙΚΟΣ ΑΘΛΗΤΙΣΜΟΣ" sheetId="20" r:id="rId20"/>
  </sheets>
  <definedNames>
    <definedName name="_xlnm.Print_Area" localSheetId="5">'ΑΕΡΟΒΙΚΗ'!$A$1:$R$21</definedName>
    <definedName name="_xlnm.Print_Area" localSheetId="6">'ΑΘΛ. ΔΡΑΣΤ. ΚΛΕΙΣΤΟΥ ΧΩΡΟΥ, ΜΑΖ'!$A$1:$R$12</definedName>
    <definedName name="_xlnm.Print_Area" localSheetId="1">'ΑΙΤΗΣΕΙΣ'!$A$1:$R$113</definedName>
    <definedName name="_xlnm._FilterDatabase" localSheetId="1" hidden="1">'ΑΙΤΗΣΕΙΣ'!$B$3:$R$101</definedName>
    <definedName name="_xlnm.Print_Area" localSheetId="0">'ΑΛΦΑΒΗΤΙΚΑ'!$A$1:$R$109</definedName>
    <definedName name="_xlnm.Print_Area" localSheetId="2">'ΚΑΛΑΘΟΣΦΑΙΡΙΣΗ'!$A$1:$R$15</definedName>
    <definedName name="_xlnm.Print_Area" localSheetId="7">'ΠΑΡΑΔ. ΧΟΡΟΙ'!$A$1:$R$20</definedName>
    <definedName name="_xlnm.Print_Area" localSheetId="3">'ΠΕΤΟΣΦΑΙΡΙΣΗ'!$A$1:$R$17</definedName>
    <definedName name="_xlnm.Print_Area" localSheetId="4">'ΠΟΔΟΣΦΑΙΡΟ'!$A$1:$R$21</definedName>
    <definedName name="_xlnm.Print_Area" localSheetId="12">'ΥΠΑΙΘ. ΑΘΛ. ΔΡΑΣΤ., ΑΘΛ. ΤΟΥΡΙΣ'!$A$1:$R$35</definedName>
    <definedName name="__Anonymous_Sheet_DB__0">'ΑΛΦΑΒΗΤΙΚΑ'!#REF!</definedName>
    <definedName name="__Anonymous_Sheet_DB__1">'ΑΙΤΗΣΕΙΣ'!$B$3:$R$101</definedName>
    <definedName name="__Anonymous_Sheet_DB__10">'ΚΟΛΥΜΒΗΣΗ'!$4:$14</definedName>
    <definedName name="__Anonymous_Sheet_DB__11">'TWD'!$4:$5</definedName>
    <definedName name="__Anonymous_Sheet_DB__12">'ΚΩΠΗΛΑΣΙΑ'!$4:$5</definedName>
    <definedName name="__Anonymous_Sheet_DB__13">'ΥΠΑΙΘ. ΑΘΛ. ΔΡΑΣΤ., ΑΘΛ. ΤΟΥΡΙΣ'!$4:$7</definedName>
    <definedName name="__Anonymous_Sheet_DB__14">'ΕΙΔΙΚΗ'!$5:$17</definedName>
    <definedName name="__Anonymous_Sheet_DB__15">'ΑΝΤΙΣΦΑΙΡΙΣΗ'!$4:$10</definedName>
    <definedName name="__Anonymous_Sheet_DB__16">'20% ΑΝΕΥ ΠΡΟΫΠΗΡΕΣΙΑΣ'!$B$3:$Q$151</definedName>
    <definedName name="__Anonymous_Sheet_DB__17">'ΙΣΤΙΟΠΛΟΪΑ'!$4:$5</definedName>
    <definedName name="__Anonymous_Sheet_DB__18">'ΡΥΘΜΙΚΗ'!$4:$6</definedName>
    <definedName name="__Anonymous_Sheet_DB__19">'ΑΠΟΚΑΤΑΣΤΑΣΗ ΧΡΟΝΙΩΝ ΠΑΘΗΣΕΩΝ'!#REF!</definedName>
    <definedName name="__Anonymous_Sheet_DB__2">'ΚΑΛΑΘΟΣΦΑΙΡΙΣΗ'!$B$3:$R$15</definedName>
    <definedName name="__Anonymous_Sheet_DB__20">'ΚΛΑΣΣΙΚΟΣ ΑΘΛΗΤΙΣΜΟΣ'!$4:$13</definedName>
    <definedName name="__Anonymous_Sheet_DB__3">'ΠΕΤΟΣΦΑΙΡΙΣΗ'!$4:$10</definedName>
    <definedName name="__Anonymous_Sheet_DB__4">'ΠΟΔΟΣΦΑΙΡΟ'!$4:$13</definedName>
    <definedName name="__Anonymous_Sheet_DB__5">'ΑΕΡΟΒΙΚΗ'!$4:$11</definedName>
    <definedName name="__Anonymous_Sheet_DB__6">'ΑΘΛ. ΔΡΑΣΤ. ΚΛΕΙΣΤΟΥ ΧΩΡΟΥ, ΜΑΖ'!$4:$5</definedName>
    <definedName name="__Anonymous_Sheet_DB__7">#REF!</definedName>
    <definedName name="__Anonymous_Sheet_DB__8">'ΠΑΡΑΔ. ΧΟΡΟΙ'!$4:$16</definedName>
    <definedName name="__Anonymous_Sheet_DB__9">'ΕΝΟΡΓΑΝΗ'!$4:$10</definedName>
  </definedNames>
  <calcPr fullCalcOnLoad="1"/>
</workbook>
</file>

<file path=xl/sharedStrings.xml><?xml version="1.0" encoding="utf-8"?>
<sst xmlns="http://schemas.openxmlformats.org/spreadsheetml/2006/main" count="1395" uniqueCount="159">
  <si>
    <t>ΔΗΜΟΤΙΚΗ ΚΟΙΝΩΦΕΛΗΣ ΕΠΙΧΕΙΡΗΣΗ   ΚΟΡΔΕΛΙΟΥ - ΕΥΟΣΜΟΥ</t>
  </si>
  <si>
    <t>ΑΡ. ΠΡΩΤ. : 2553/21-11-2017</t>
  </si>
  <si>
    <t>A/A</t>
  </si>
  <si>
    <t>ΟΝΟΜΑΤΕΠΩΝΥΜΟ</t>
  </si>
  <si>
    <t>ΕΙΔΙΚΟΤΗΤΕΣ</t>
  </si>
  <si>
    <t>ΕΜΠΕΙΡΙΑ</t>
  </si>
  <si>
    <t>ΤΥΠΙΚΑ ΠΡΟΣΟΝΤΑ</t>
  </si>
  <si>
    <t>ΛΟΙΠΑ ΒΑΘΜΟΛΟΓΟΥΜΕΝΑ ΚΡΙΤΗΡΙΑ</t>
  </si>
  <si>
    <t>ΛΟΙΠΑ ΑΠΑΙΤΟΥΜΕΝΑ ΠΡΟΣΟΝΤΑ</t>
  </si>
  <si>
    <t>ΚΥΡΙΑ</t>
  </si>
  <si>
    <t>ΔΕΥΤΕΡΕΥΟΥΣΑ</t>
  </si>
  <si>
    <t>ΜΟΡΙΑ ΠΡΟΫΠΗΡΕΣΙΑΣ</t>
  </si>
  <si>
    <t>ΒΑΘΜΟΣ ΠΤΥΧΙΟΥ</t>
  </si>
  <si>
    <t>ΜΟΡΙΑ ΑΠΟ ΠΤΥΧΙΟ</t>
  </si>
  <si>
    <t>ΜΕΤΑΠΤΥΧΙΑΚΟ</t>
  </si>
  <si>
    <t xml:space="preserve">ΔΙΔΑΚΤΟΡΙΚΟ </t>
  </si>
  <si>
    <t xml:space="preserve"> ΣΥΝΟΛΟ Α</t>
  </si>
  <si>
    <t>ΜΟΡΙΑ ΑΠΟ ΑΝΗΛΙΚΑ ΤΕΚΝΑ</t>
  </si>
  <si>
    <t>ΠΟΛΥΤΕ ΚΝΙΑ</t>
  </si>
  <si>
    <t>ΓΟΝΕΑΣ ΜΟΝΟΓΟΝΕΪΚΗΣ ΟΙΚΟΓΕΝΕΙΑΣ</t>
  </si>
  <si>
    <t>ΣΥΝΟΛΟ Β</t>
  </si>
  <si>
    <t xml:space="preserve">1η ειδικότητα          </t>
  </si>
  <si>
    <t>2η ειδικότητα</t>
  </si>
  <si>
    <t>ΑΝΕΡΓΙΑ</t>
  </si>
  <si>
    <t>ΓΕΝΙΚΟ ΣΥΝΟΛΟ</t>
  </si>
  <si>
    <t>ΑΓΓΡΑ ΔΗΜΗΤΡΑ</t>
  </si>
  <si>
    <t>ΑΝΤΙΣΦΑΙΡΙΣΗ</t>
  </si>
  <si>
    <t>ΑΓΤΖΙΔΗΣ ΑΝΔΡΕΑΣ</t>
  </si>
  <si>
    <t>ΠΟΔΟΣΦΑΙΡΟ</t>
  </si>
  <si>
    <t>ΑΘΑΝΑΣΙΑΔΗΣ ΠΑΝΑΓΙΩΤΗΣ</t>
  </si>
  <si>
    <t>ΚΛΑΣΣΙΚΟΣ ΑΘΛΗΤΙΣΜΟΣ</t>
  </si>
  <si>
    <t>ΕΛΛΗΝΙΚΟΙ ΠΑΡΑΔΟΣΙΑΚΟΙ ΧΟΡΟΙ</t>
  </si>
  <si>
    <t>ΑΚΡΙΤΙΔΟΥ ΘΕΟΔΩΡΑ</t>
  </si>
  <si>
    <t>ΠΕΤΟΣΦΑΙΡΙΣΗ</t>
  </si>
  <si>
    <t>ΑΛΕΞΙΟΥ ΔΗΜΗΤΡΗΣ</t>
  </si>
  <si>
    <t>ΥΠΑΙΘΡΙΕΣ ΑΘΛΗΤΙΚΕΣ ΔΡΑΣΤΗΡΙΟΤΗΤΕΣ</t>
  </si>
  <si>
    <t>ΑΜΟΙΡΙΔΟΥ ΣΟΦΙΑ</t>
  </si>
  <si>
    <t>ΑΘΛΗΤΙΚΕΣ ΔΡΑΣΤΗΡΙΟΤΗΤΕΣ ΚΛΕΙΣΤΟΥ ΧΩΡΟΥ</t>
  </si>
  <si>
    <t>ΜΟΝΤΕΡΝΟΣ ΧΟΡΟΣ-ΧΟΡΟΓΡΑΦΙΑ</t>
  </si>
  <si>
    <t>ΑΝΑΓΝΩΣΤΟΠΟΥΛΟΥ ΡΩΞΑΝΗ</t>
  </si>
  <si>
    <t>ΑΝΔΡΟΝΙΚΟΥ ΔΗΜΗΤΡΙΟΣ</t>
  </si>
  <si>
    <t>ΑΕΡΟΒΙΚΗ ΓΥΜΝΑΣΤΙΚΗ-ΒΑΡΗ</t>
  </si>
  <si>
    <t>ΚΟΛΥΜΒΗΣΗ</t>
  </si>
  <si>
    <t>ΑΝΕΣΤΗ ΔΕΣΠΟΙΝΑ</t>
  </si>
  <si>
    <t>ΒΑΜΒΑΚΙΔΟΥ ΒΑΣΙΛΙΚΗ</t>
  </si>
  <si>
    <t>ΡΥΘΜΙΚΗ ΓΥΜΝΑΣΤΙΚΗ</t>
  </si>
  <si>
    <t>ΒΑΡΥΤΙΜΙΔΗΣ ΑΛΕΞΑΝΔΡΟΣ</t>
  </si>
  <si>
    <t>ΚΑΛΑΘΟΣΦΑΙΡΙΣΗ</t>
  </si>
  <si>
    <t>ΒΑΣΙΛΙΚΑ ΜΑΡΙΑ</t>
  </si>
  <si>
    <t>ΒΛΑΣΙΔΗΣ ΔΗΜΗΤΡΙΟΣ</t>
  </si>
  <si>
    <t>ΙΣΤΙΟΠΛΟΪΑ</t>
  </si>
  <si>
    <t>ΒΛΑΧΟΥ ΚΩΝΣΤΑΝΤΙΑ</t>
  </si>
  <si>
    <t>ΓΑΤΟΥΔΗΣ ΠΑΝΑΓΙΩΤΗΣ</t>
  </si>
  <si>
    <t>ΜΑΖΙΚΟΣ ΑΘΛΗΤΙΣΜΟΣ</t>
  </si>
  <si>
    <t>ΓΙΛΑΝΤΖΗ ΔΕΣΠΟΙΝΑ</t>
  </si>
  <si>
    <t>ΓΙΩΤΑΚΟΥ ΠΑΡΑΣΚΕΥΗ</t>
  </si>
  <si>
    <t>ΓΚΟΥΤΝΑ ΕΙΡΗΝΗ</t>
  </si>
  <si>
    <t>ΓΟΥΝΑΡΟΠΟΥΛΟΣ ΠΑΝΑΓΙΩΤΗΣ</t>
  </si>
  <si>
    <t>ΚΩΠΗΛΑΣΙΑ</t>
  </si>
  <si>
    <t>ΑΕΡΟΒΙΚΗ ΓΥΜΝΑΣΤΙΚΗ-ΔΙΑΤΡΟΦΗ</t>
  </si>
  <si>
    <t>ΔΕΛΤΣΟΣ ΑΠΟΣΤΟΛΟΣ</t>
  </si>
  <si>
    <t>ΔΗΜΤΣΗΣ ΙΟΡΔΑΝΗΣ</t>
  </si>
  <si>
    <t>ΔΙΑΚΑΚΗ ΕΛΕΝΗ</t>
  </si>
  <si>
    <t>ΑΡΣΗ ΒΑΡΩΝ</t>
  </si>
  <si>
    <t>ΔΙΑΜΑΝΤΙΔΗΣ ΠΑΝΑΓΙΩΤΗΣ</t>
  </si>
  <si>
    <t>ΔΟΥΛΗΣ ΘΕΟΔΩΡΟΣ</t>
  </si>
  <si>
    <t>ΑΣΚΗΣΗ ΥΓΕΙΑΣ &amp; ΑΝΑΨΥΧΗΣ</t>
  </si>
  <si>
    <t>ΕΛΕΥΘΕΡΙΑΔΟΥ ΜΑΚΡΙΝΑ</t>
  </si>
  <si>
    <t>ΘΕΟΔΩΡΟΥ ΒΑΣΙΛΙΚΗ</t>
  </si>
  <si>
    <t>ΘΕΟΧΑΡΟΥΔΗ ΑΓΓΕΛΙΚΗ</t>
  </si>
  <si>
    <t>ΚΑΓΙΟΓΛΟΥ ΟΛΓΑ</t>
  </si>
  <si>
    <t>ΚΑΖΑΖΗ ΜΑΡΙΑ</t>
  </si>
  <si>
    <t>ΚΑΛΛΙΝΙΔΟΥ ΧΡΙΣΤΙΝΑ</t>
  </si>
  <si>
    <t>ΚΑΛΟΥΣΗΣ ΓΕΩΡΓΙΟΣ</t>
  </si>
  <si>
    <t>ΚΑΛΦΑΣ ΚΛΕΑΡΧΟΣ</t>
  </si>
  <si>
    <t>ΚΑΜΠΕΛΗΣ ΑΝΔΡΕΑΣ</t>
  </si>
  <si>
    <t>ΚΑΡΑΚΑΤΣΑΝΗΣ ΘΟΔΩΡΗΣ</t>
  </si>
  <si>
    <t xml:space="preserve">ΑΝΤΙΣΦΑΙΡΙΣΗ </t>
  </si>
  <si>
    <t>ΚΑΡΑΚΟΥΛΙΑ ΕΛΕΝΗ</t>
  </si>
  <si>
    <t>ΚΑΡΑΟΛΑΝΗ ΘΕΟΔΩΡΑ</t>
  </si>
  <si>
    <t>ΚΑΣΕΡΗ ΝΙΚΟΛΕΤΤΑ</t>
  </si>
  <si>
    <t>ΚΕΧΑΓΙΑ ΧΡΙΣΤΙΝΑ</t>
  </si>
  <si>
    <t>ΕΙΔΙΚΗ ΦΥΣΙΚΗ ΑΓΩΓΗ</t>
  </si>
  <si>
    <t>ΚΗΠΟΥΡΟΥ ΒΑΣΙΛΙΑΝΑ</t>
  </si>
  <si>
    <t>ΑΘΛΗΤΙΚΟΣ ΤΟΥΡΙΣΜΟΣ &amp; ΑΝΑΨΥΧΗ</t>
  </si>
  <si>
    <t>ΚΟΣΣΥΒΑΣ ΧΡΗΣΤΟΣ</t>
  </si>
  <si>
    <t>ΚΟΤΤΗΣ ΑΘΑΝΑΣΙΟΣ</t>
  </si>
  <si>
    <t>ΚΟΥΚΛΑΤΖΟΥΔΗ ΠΑΝΑΓΙΩΤΑ</t>
  </si>
  <si>
    <t>ΚΟΥΚΟΥΒΙΤΟΥ ΒΑΣΙΛΙΚΗ</t>
  </si>
  <si>
    <t>ΚΟΥΚΟΥΒΟΥ ΓΕΩΡΙΑ</t>
  </si>
  <si>
    <t>ΚΟΥΜΠΑΡΟΣ ΚΩΝ/ΝΟΣ</t>
  </si>
  <si>
    <t>ΚΟΥΣΙΔΗΣ ΧΡΗΣΤΟΣ</t>
  </si>
  <si>
    <t>ΚΟΥΤΣΟΓΙΑΝΝΑΚΗΣ ΝΙΧΑΗΛ</t>
  </si>
  <si>
    <t>ΚΩΝΣΤΑΝΤΙΝΙΔΟΥ ΕΡΑΣΜΙΑ</t>
  </si>
  <si>
    <t>ΛΕΜΕΣΙΟΣ ΕΥΡΥΠΙΔΗΣ</t>
  </si>
  <si>
    <t>ΟΡΓΑΝΩΣΗ-ΔΙΟΙΚΗΣΗ ΑΘΛΗΤΙΣΜΟΥ</t>
  </si>
  <si>
    <t>ΛΟΓΟΘΕΤΗΣ ΓΕΩΡΓΙΟΣ</t>
  </si>
  <si>
    <t>ΛΥΡΗΣ ΝΙΚΟΛΑΟΣ</t>
  </si>
  <si>
    <t>ΜΑΓΓΑΝΑΡΗ ΣΟΦΙΑ</t>
  </si>
  <si>
    <t>ΤΑΕΚΒΟΝΤΟ</t>
  </si>
  <si>
    <t>ΜΥΪΚΗ ΕΝΔΥΝΑΜΩΣΗ-ΔΙΑΤΡΟΦΗ</t>
  </si>
  <si>
    <t>ΜΑΡΑΚΗ ΔΕΣΠΟΙΝΑ</t>
  </si>
  <si>
    <t>ΜΗΤΑΤΟΥ ΟΛΓΑ</t>
  </si>
  <si>
    <t>ΕΝΟΡΓΑΝΗ ΓΥΜΝΑΣΤΙΚΗ</t>
  </si>
  <si>
    <t>ΜΙΧΑΗΛΙΔΗΣ ΕΥΣΤΑΘΙΟΣ</t>
  </si>
  <si>
    <t>ΜΠΑΛΟΓΙΑΝΝΗ ΑΙΚΑΤΕΡΙΝΗ</t>
  </si>
  <si>
    <t>ΜΠΑΛΩΜΕΝΟΥ ΑΝΤΩΝΙΑ</t>
  </si>
  <si>
    <t>ΜΠΑΤΑΛΑ ΑΙΚΑΤΕΡΙΝΗ</t>
  </si>
  <si>
    <t>ΜΠΕΛΟΥΡΗΣ ΦΩΤΙΟΣ</t>
  </si>
  <si>
    <t>ΜΠΟΥΖΙΟΥ ΧΡΙΣΤΙΝΑ</t>
  </si>
  <si>
    <t>ΜΩΡΑΪΤΗ ΔΗΜΗΤΡΑ</t>
  </si>
  <si>
    <t>ΕΙΔΙΚΗ  ΦΥΣΙΚΗ ΑΓΩΓΗ</t>
  </si>
  <si>
    <t>ΝΙΖΑΜΗΣ ΦΩΤΙΟΣ ΒΑΣΙΛΕΙΟΣ</t>
  </si>
  <si>
    <t>ΝΙΚΟΛΑΪΔΗΣ ΜΙΧΑΗΛ</t>
  </si>
  <si>
    <t>ΠΑΝΤΟΠΟΥΛΟΣ ΛΕΩΝΙΔΑΣ</t>
  </si>
  <si>
    <t>ΠΑΠΑΔΟΠΟΥΛΟΥ ΚΥΡΙΑΚΗ</t>
  </si>
  <si>
    <t>ΠΑΠΑΣΤΕΡΓΙΑΔΟΥ ΜΑΡΙΑ</t>
  </si>
  <si>
    <t>ΕΝΟΡΓΑΝΗ-ΑΝΤΙΣΦΑΙΡΙΣΗ</t>
  </si>
  <si>
    <t>ΠΕΤΡΟΠΟΥΛΟΥ ΑΙΚΑΤΕΡΙΝΗ</t>
  </si>
  <si>
    <t>ΠΙΓΓΟΣ ΑΝΑΣΤΑΣΙΟΣ</t>
  </si>
  <si>
    <t>ΠΙΝΙΑΡΑ ΦΩΤΕΙΝΗ</t>
  </si>
  <si>
    <t>ΠΤΣΗ ΕΛΙΣΣΑΒΕΤ</t>
  </si>
  <si>
    <t>ΑΘΛΗΤΙΚΟΣ ΤΟΥΡΙΣΜΟΣ &amp; ΠΕΡΙΒΑΛΛΟΝ</t>
  </si>
  <si>
    <t>ΡΕΠΙΤΣ ΠΑΥΛΙΝΑ</t>
  </si>
  <si>
    <t>ΣΑΪΤΣΗ ΠΑΡΑΣΚΕΥΟΥΛΑ</t>
  </si>
  <si>
    <t>ΣΑΛΑΜΠΑΣΗ ΚΥΡΙΑΚΗ</t>
  </si>
  <si>
    <t>ΣΑΡΒΑΝΗ ΑΙΚΑΤΕΡΙΝΗ</t>
  </si>
  <si>
    <t>ΣΗΜΑΔΗΣ ΘΕΟΔΩΡΟΣ</t>
  </si>
  <si>
    <t>ΣΙΜΕΝΤΖΗΣ ΝΙΚΟΛΑΟΣ</t>
  </si>
  <si>
    <t>ΣΚΟΡΔΑΛΑ ΜΑΡΙΑ</t>
  </si>
  <si>
    <t>ΑΠΟΚΑΤΑΣΤΑΣΗ ΧΡΟΝΙΩΝ ΠΑΘΗΣΕΩΝ</t>
  </si>
  <si>
    <t>ΣΤΑΛΙΔΗΣ ΑΛΕΞΑΝΔΡΟΣ</t>
  </si>
  <si>
    <t>ΧΡΟΝΙΕΣ ΠΑΘΗΣΕΙΣ ΜΑΖΙΚΟΣ ΑΘΛΗΤΙΣΜΟΣ</t>
  </si>
  <si>
    <t>ΣΤΑΥΡΙΑΝΟΣ ΙΟΡΔΑΝΗΣ</t>
  </si>
  <si>
    <t>ΣΤΟΓΙΑΝΝΙΔΗΣ ΙΩΑΝΝΗΣ</t>
  </si>
  <si>
    <t>ΚΑΛΑΘΟΣΦΑΙΡΙΣΗ-ΠΟΔΟΣΦΑΙΡΟ</t>
  </si>
  <si>
    <t>ΤΑΓΚΑΛΙΔΟΥ ΜΑΡΙΑ</t>
  </si>
  <si>
    <t>ΤΖΩΤΖΗΣ ΙΩΑΝΝΗΣ</t>
  </si>
  <si>
    <t>ΤΟΥΣΚΑ ΕΥΤΥΧΙΑ-ΕΥΑΓΓΕΛΙΑ</t>
  </si>
  <si>
    <t>ΤΣΑΚΜΑΚΗ ΝΙΚΟΛΕΤΤΑ</t>
  </si>
  <si>
    <t>ΤΣΑΜΑΣΛΙΔΗΣ ΚΩΝΣΤΑΝΤΙΝΟΣ</t>
  </si>
  <si>
    <t>ΤΣΑΡΤΣΑΦΛΗ ΚΥΡΙΑΚΟΥΛΑ</t>
  </si>
  <si>
    <t>ΤΣΑΤΣΑΣ ΝΙΚΟΛΑΟΣ</t>
  </si>
  <si>
    <t>ΤΣΙΤΣΙΓΙΑ ΦΩΤΕΙΝΗ</t>
  </si>
  <si>
    <t>ΤΣΟΥΚΛΗΣ ΠΑΝΑΓΙΩΤΗΣ</t>
  </si>
  <si>
    <t>ΦΟΡΟΖΙΔΗΣ ΓΕΩΡΓΙΟΣ</t>
  </si>
  <si>
    <t>ΦΡΑΓΚΙΑΔΑΚΗ ΔΕΣΠΟΙΝΑ</t>
  </si>
  <si>
    <t>ΦΥΛΑΧΤΟΥ ΜΑΡΙΑ</t>
  </si>
  <si>
    <t>ΧΑΝΤΣΑΡΙΔΗΣ ΘΕΟΔΩΡΟΣ</t>
  </si>
  <si>
    <t>ΧΡΥΣΙΚΟΠΟΥΛΟΥ ΘΕΟΔΟΤΑ</t>
  </si>
  <si>
    <t xml:space="preserve">ΕΠΙΤΡΟΠΗ ΑΞΙΟΛΟΓΗΣΗΣ ΤΩΝ ΑΙΤΗΣΕΩΝ ΣΥΜΦΩΝΑ ΜΕ ΤΗΝ ΑΠΟΦΑΣΗ ΜΕ ΑΡ. 244/2017 ΤΟΥ Δ.Σ.  </t>
  </si>
  <si>
    <t>ΣΕΜΕΡΤΖΙΔΗΣ ΖΑΧΑΡΙΑΣ</t>
  </si>
  <si>
    <t>ΧΑΤΖΗΒΡΕΤΤΑΣ ΓΕΩΡΓΙΟΣ</t>
  </si>
  <si>
    <t>ΚΑΡΑΤΖΕΤΖΟΥ ΖΩΗ</t>
  </si>
  <si>
    <t>Η επιλογή των υποψηφίων γίνεται σύμφωνα με την υπ΄ αριθ.ΥΠΠΟΑ/ΓΔΥΑ/ΔΑΟΠΑΑΕΥΔΣ/ΤΣΠΕΠΑΟ 187200/13385/1259/891 απόφαση του Υφυπουργού Πολιτισμού και Αθλητισμού ΦΕΚ 1774/Β/17-6-2016 που αφορά: “Έγκριση Οργανωτικού Πλαισίου προγραμμάτων Άθλησης για Όλους”</t>
  </si>
  <si>
    <t>Οικειοθελής αποχώρηση</t>
  </si>
  <si>
    <t>ΥΠΑΙΘ. ΑΘΛ. ΔΡΑΣΤ., ΑΘΛΗΤ. ΤΟΥΡΙΣΜΟΣ &amp; ΑΝΑΨΥΧΗ</t>
  </si>
  <si>
    <t>ΥΠΑΙΘΡΙΕΣ ΑΘΛ. ΔΡΑΣΤ. ΑΘΛ. ΤΟΥΡΙΣΜΟΣ</t>
  </si>
  <si>
    <t>ΜΗΝΕΣ ΑΠΑΣΧ. ΣΤΟ ΦΟΡΕΑ*0,05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</si>
</sst>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"/>
    <numFmt numFmtId="168" formatCode="0.0"/>
  </numFmts>
  <fonts count="11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 Greek"/>
      <family val="2"/>
    </font>
    <font>
      <sz val="9"/>
      <color indexed="8"/>
      <name val="Arial Greek"/>
      <family val="2"/>
    </font>
    <font>
      <b/>
      <sz val="8"/>
      <color indexed="8"/>
      <name val="Arial Greek"/>
      <family val="2"/>
    </font>
    <font>
      <b/>
      <sz val="9"/>
      <name val="Arial Greek"/>
      <family val="2"/>
    </font>
    <font>
      <sz val="9"/>
      <name val="Arial Greek"/>
      <family val="2"/>
    </font>
    <font>
      <sz val="8"/>
      <color indexed="8"/>
      <name val="Arial Greek"/>
      <family val="2"/>
    </font>
    <font>
      <b/>
      <sz val="12"/>
      <color indexed="8"/>
      <name val="Arial Greek"/>
      <family val="2"/>
    </font>
    <font>
      <sz val="12"/>
      <color indexed="8"/>
      <name val="Arial Greek"/>
      <family val="2"/>
    </font>
    <font>
      <b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2" fillId="2" borderId="1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2" fillId="0" borderId="2" xfId="0" applyFont="1" applyBorder="1" applyAlignment="1">
      <alignment/>
    </xf>
    <xf numFmtId="164" fontId="2" fillId="3" borderId="2" xfId="0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horizontal="center" vertical="center"/>
    </xf>
    <xf numFmtId="164" fontId="2" fillId="6" borderId="2" xfId="0" applyFont="1" applyFill="1" applyBorder="1" applyAlignment="1">
      <alignment horizontal="center" vertical="center" wrapText="1"/>
    </xf>
    <xf numFmtId="164" fontId="2" fillId="7" borderId="0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 horizontal="center" wrapText="1"/>
    </xf>
    <xf numFmtId="164" fontId="4" fillId="0" borderId="2" xfId="0" applyFont="1" applyFill="1" applyBorder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3" fillId="0" borderId="2" xfId="0" applyFont="1" applyFill="1" applyBorder="1" applyAlignment="1">
      <alignment horizontal="center" wrapText="1"/>
    </xf>
    <xf numFmtId="164" fontId="3" fillId="0" borderId="4" xfId="0" applyFont="1" applyFill="1" applyBorder="1" applyAlignment="1">
      <alignment horizontal="center" wrapText="1"/>
    </xf>
    <xf numFmtId="164" fontId="6" fillId="0" borderId="2" xfId="0" applyFont="1" applyFill="1" applyBorder="1" applyAlignment="1">
      <alignment horizontal="center" wrapText="1"/>
    </xf>
    <xf numFmtId="164" fontId="3" fillId="0" borderId="5" xfId="0" applyFont="1" applyFill="1" applyBorder="1" applyAlignment="1">
      <alignment horizontal="center" wrapText="1"/>
    </xf>
    <xf numFmtId="164" fontId="3" fillId="8" borderId="2" xfId="0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164" fontId="6" fillId="0" borderId="2" xfId="0" applyFont="1" applyBorder="1" applyAlignment="1">
      <alignment horizontal="center" wrapText="1"/>
    </xf>
    <xf numFmtId="164" fontId="6" fillId="8" borderId="2" xfId="0" applyFont="1" applyFill="1" applyBorder="1" applyAlignment="1">
      <alignment horizontal="center" wrapText="1"/>
    </xf>
    <xf numFmtId="164" fontId="3" fillId="8" borderId="4" xfId="0" applyFont="1" applyFill="1" applyBorder="1" applyAlignment="1">
      <alignment horizontal="center" wrapText="1"/>
    </xf>
    <xf numFmtId="164" fontId="3" fillId="8" borderId="5" xfId="0" applyFont="1" applyFill="1" applyBorder="1" applyAlignment="1">
      <alignment horizontal="center" wrapText="1"/>
    </xf>
    <xf numFmtId="164" fontId="3" fillId="0" borderId="6" xfId="0" applyFont="1" applyFill="1" applyBorder="1" applyAlignment="1">
      <alignment horizontal="center" wrapText="1"/>
    </xf>
    <xf numFmtId="164" fontId="3" fillId="0" borderId="7" xfId="0" applyFont="1" applyFill="1" applyBorder="1" applyAlignment="1">
      <alignment/>
    </xf>
    <xf numFmtId="164" fontId="3" fillId="9" borderId="2" xfId="0" applyFont="1" applyFill="1" applyBorder="1" applyAlignment="1">
      <alignment horizontal="center" wrapText="1"/>
    </xf>
    <xf numFmtId="164" fontId="3" fillId="0" borderId="4" xfId="0" applyFont="1" applyFill="1" applyBorder="1" applyAlignment="1">
      <alignment/>
    </xf>
    <xf numFmtId="164" fontId="3" fillId="0" borderId="8" xfId="0" applyFont="1" applyFill="1" applyBorder="1" applyAlignment="1">
      <alignment horizontal="center" wrapText="1"/>
    </xf>
    <xf numFmtId="164" fontId="3" fillId="8" borderId="2" xfId="0" applyFont="1" applyFill="1" applyBorder="1" applyAlignment="1">
      <alignment/>
    </xf>
    <xf numFmtId="165" fontId="2" fillId="8" borderId="2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 wrapText="1"/>
    </xf>
    <xf numFmtId="164" fontId="7" fillId="0" borderId="2" xfId="0" applyFont="1" applyFill="1" applyBorder="1" applyAlignment="1">
      <alignment horizontal="center" wrapText="1"/>
    </xf>
    <xf numFmtId="166" fontId="3" fillId="0" borderId="2" xfId="0" applyNumberFormat="1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left" wrapText="1"/>
    </xf>
    <xf numFmtId="164" fontId="1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/>
    </xf>
    <xf numFmtId="164" fontId="6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3" fillId="0" borderId="0" xfId="0" applyFont="1" applyFill="1" applyBorder="1" applyAlignment="1">
      <alignment horizontal="center" wrapText="1"/>
    </xf>
    <xf numFmtId="164" fontId="8" fillId="0" borderId="0" xfId="0" applyFont="1" applyFill="1" applyBorder="1" applyAlignment="1">
      <alignment/>
    </xf>
    <xf numFmtId="164" fontId="9" fillId="0" borderId="0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7" fontId="2" fillId="0" borderId="0" xfId="0" applyNumberFormat="1" applyFont="1" applyBorder="1" applyAlignment="1">
      <alignment/>
    </xf>
    <xf numFmtId="164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10" fillId="10" borderId="2" xfId="0" applyFont="1" applyFill="1" applyBorder="1" applyAlignment="1">
      <alignment horizontal="center" wrapText="1"/>
    </xf>
    <xf numFmtId="164" fontId="2" fillId="0" borderId="4" xfId="0" applyFont="1" applyFill="1" applyBorder="1" applyAlignment="1">
      <alignment horizontal="center" wrapText="1"/>
    </xf>
    <xf numFmtId="164" fontId="5" fillId="0" borderId="2" xfId="0" applyFont="1" applyBorder="1" applyAlignment="1">
      <alignment horizontal="center" wrapText="1"/>
    </xf>
    <xf numFmtId="164" fontId="2" fillId="0" borderId="5" xfId="0" applyFont="1" applyFill="1" applyBorder="1" applyAlignment="1">
      <alignment horizontal="center" wrapText="1"/>
    </xf>
    <xf numFmtId="164" fontId="6" fillId="0" borderId="7" xfId="0" applyFont="1" applyBorder="1" applyAlignment="1">
      <alignment/>
    </xf>
    <xf numFmtId="164" fontId="1" fillId="0" borderId="0" xfId="0" applyFont="1" applyAlignment="1">
      <alignment horizontal="center" vertical="center"/>
    </xf>
    <xf numFmtId="164" fontId="2" fillId="0" borderId="2" xfId="0" applyFont="1" applyBorder="1" applyAlignment="1">
      <alignment horizontal="center" wrapText="1"/>
    </xf>
    <xf numFmtId="164" fontId="2" fillId="0" borderId="2" xfId="0" applyFont="1" applyBorder="1" applyAlignment="1">
      <alignment wrapText="1"/>
    </xf>
    <xf numFmtId="164" fontId="2" fillId="0" borderId="8" xfId="0" applyFont="1" applyBorder="1" applyAlignment="1">
      <alignment/>
    </xf>
    <xf numFmtId="164" fontId="2" fillId="3" borderId="8" xfId="0" applyFont="1" applyFill="1" applyBorder="1" applyAlignment="1">
      <alignment horizontal="center"/>
    </xf>
    <xf numFmtId="164" fontId="2" fillId="4" borderId="8" xfId="0" applyFont="1" applyFill="1" applyBorder="1" applyAlignment="1">
      <alignment horizontal="center" vertical="center"/>
    </xf>
    <xf numFmtId="164" fontId="2" fillId="5" borderId="9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10" borderId="0" xfId="0" applyFill="1" applyAlignment="1">
      <alignment/>
    </xf>
    <xf numFmtId="164" fontId="0" fillId="10" borderId="2" xfId="0" applyFill="1" applyBorder="1" applyAlignment="1">
      <alignment/>
    </xf>
    <xf numFmtId="164" fontId="3" fillId="0" borderId="5" xfId="0" applyFont="1" applyFill="1" applyBorder="1" applyAlignment="1">
      <alignment/>
    </xf>
    <xf numFmtId="164" fontId="0" fillId="8" borderId="0" xfId="0" applyFill="1" applyAlignment="1">
      <alignment/>
    </xf>
    <xf numFmtId="164" fontId="0" fillId="9" borderId="2" xfId="0" applyFill="1" applyBorder="1" applyAlignment="1">
      <alignment/>
    </xf>
    <xf numFmtId="164" fontId="3" fillId="9" borderId="5" xfId="0" applyFont="1" applyFill="1" applyBorder="1" applyAlignment="1">
      <alignment/>
    </xf>
    <xf numFmtId="164" fontId="3" fillId="9" borderId="4" xfId="0" applyFont="1" applyFill="1" applyBorder="1" applyAlignment="1">
      <alignment horizontal="center" wrapText="1"/>
    </xf>
    <xf numFmtId="164" fontId="6" fillId="9" borderId="2" xfId="0" applyFont="1" applyFill="1" applyBorder="1" applyAlignment="1">
      <alignment horizontal="center" wrapText="1"/>
    </xf>
    <xf numFmtId="164" fontId="3" fillId="9" borderId="5" xfId="0" applyFont="1" applyFill="1" applyBorder="1" applyAlignment="1">
      <alignment horizontal="center" wrapText="1"/>
    </xf>
    <xf numFmtId="165" fontId="2" fillId="9" borderId="2" xfId="0" applyNumberFormat="1" applyFont="1" applyFill="1" applyBorder="1" applyAlignment="1">
      <alignment horizontal="center" wrapText="1"/>
    </xf>
    <xf numFmtId="164" fontId="0" fillId="8" borderId="2" xfId="0" applyFill="1" applyBorder="1" applyAlignment="1">
      <alignment/>
    </xf>
    <xf numFmtId="164" fontId="1" fillId="8" borderId="0" xfId="0" applyFont="1" applyFill="1" applyAlignment="1">
      <alignment/>
    </xf>
    <xf numFmtId="164" fontId="3" fillId="9" borderId="2" xfId="0" applyFont="1" applyFill="1" applyBorder="1" applyAlignment="1">
      <alignment/>
    </xf>
    <xf numFmtId="164" fontId="3" fillId="10" borderId="2" xfId="0" applyFont="1" applyFill="1" applyBorder="1" applyAlignment="1">
      <alignment/>
    </xf>
    <xf numFmtId="164" fontId="1" fillId="10" borderId="0" xfId="0" applyFont="1" applyFill="1" applyAlignment="1">
      <alignment/>
    </xf>
    <xf numFmtId="164" fontId="3" fillId="8" borderId="2" xfId="0" applyFont="1" applyFill="1" applyBorder="1" applyAlignment="1">
      <alignment horizontal="left" wrapText="1"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horizontal="center" wrapText="1"/>
    </xf>
    <xf numFmtId="164" fontId="6" fillId="8" borderId="3" xfId="0" applyFont="1" applyFill="1" applyBorder="1" applyAlignment="1">
      <alignment horizontal="center" wrapText="1"/>
    </xf>
    <xf numFmtId="164" fontId="0" fillId="0" borderId="2" xfId="0" applyBorder="1" applyAlignment="1">
      <alignment/>
    </xf>
    <xf numFmtId="164" fontId="2" fillId="0" borderId="5" xfId="0" applyFont="1" applyFill="1" applyBorder="1" applyAlignment="1">
      <alignment/>
    </xf>
    <xf numFmtId="164" fontId="5" fillId="0" borderId="10" xfId="0" applyFont="1" applyBorder="1" applyAlignment="1">
      <alignment horizontal="center" wrapText="1"/>
    </xf>
    <xf numFmtId="164" fontId="3" fillId="0" borderId="11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12" xfId="0" applyFont="1" applyFill="1" applyBorder="1" applyAlignment="1">
      <alignment/>
    </xf>
    <xf numFmtId="164" fontId="6" fillId="0" borderId="5" xfId="0" applyFont="1" applyBorder="1" applyAlignment="1">
      <alignment/>
    </xf>
    <xf numFmtId="164" fontId="3" fillId="0" borderId="5" xfId="0" applyFont="1" applyFill="1" applyBorder="1" applyAlignment="1">
      <alignment horizontal="left" wrapText="1"/>
    </xf>
    <xf numFmtId="164" fontId="3" fillId="0" borderId="6" xfId="0" applyFont="1" applyFill="1" applyBorder="1" applyAlignment="1">
      <alignment/>
    </xf>
    <xf numFmtId="164" fontId="3" fillId="0" borderId="8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2" fillId="4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view="pageBreakPreview" zoomScale="76" zoomScaleSheetLayoutView="76" workbookViewId="0" topLeftCell="A1">
      <pane ySplit="3" topLeftCell="A13" activePane="bottomLeft" state="frozen"/>
      <selection pane="topLeft" activeCell="A1" sqref="A1"/>
      <selection pane="bottomLeft" activeCell="E1" sqref="E1"/>
    </sheetView>
  </sheetViews>
  <sheetFormatPr defaultColWidth="12.57421875" defaultRowHeight="12.75"/>
  <cols>
    <col min="1" max="1" width="6.00390625" style="1" customWidth="1"/>
    <col min="2" max="2" width="28.00390625" style="1" customWidth="1"/>
    <col min="3" max="3" width="21.140625" style="1" customWidth="1"/>
    <col min="4" max="4" width="13.57421875" style="1" customWidth="1"/>
    <col min="5" max="5" width="13.7109375" style="1" customWidth="1"/>
    <col min="6" max="6" width="16.57421875" style="1" customWidth="1"/>
    <col min="7" max="7" width="11.57421875" style="1" customWidth="1"/>
    <col min="8" max="8" width="10.28125" style="1" customWidth="1"/>
    <col min="9" max="9" width="9.57421875" style="1" customWidth="1"/>
    <col min="10" max="12" width="11.57421875" style="1" customWidth="1"/>
    <col min="13" max="13" width="12.57421875" style="1" customWidth="1"/>
    <col min="14" max="16384" width="11.57421875" style="1" customWidth="1"/>
  </cols>
  <sheetData>
    <row r="1" spans="2:18" ht="34.5" customHeight="1">
      <c r="B1" s="2" t="s">
        <v>0</v>
      </c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ht="48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ht="38.25" customHeight="1">
      <c r="A4" s="13">
        <v>1</v>
      </c>
      <c r="B4" s="13" t="s">
        <v>25</v>
      </c>
      <c r="C4" s="18" t="s">
        <v>26</v>
      </c>
      <c r="D4" s="18"/>
      <c r="E4" s="18">
        <v>1.815</v>
      </c>
      <c r="F4" s="18">
        <v>7.5</v>
      </c>
      <c r="G4" s="18">
        <f aca="true" t="shared" si="0" ref="G4:G97">F4*0.1</f>
        <v>0.75</v>
      </c>
      <c r="H4" s="18"/>
      <c r="I4" s="18"/>
      <c r="J4" s="18">
        <f aca="true" t="shared" si="1" ref="J4:J97">G4+H4+I4</f>
        <v>0.75</v>
      </c>
      <c r="K4" s="19">
        <v>0.6</v>
      </c>
      <c r="L4" s="20"/>
      <c r="M4" s="21"/>
      <c r="N4" s="18">
        <f aca="true" t="shared" si="2" ref="N4:N97">K4+L4+M4</f>
        <v>0.6</v>
      </c>
      <c r="O4" s="18">
        <v>1</v>
      </c>
      <c r="P4" s="22"/>
      <c r="Q4" s="22"/>
      <c r="R4" s="23">
        <f aca="true" t="shared" si="3" ref="R4:R97">E4+J4+N4+O4+P4</f>
        <v>4.165</v>
      </c>
    </row>
    <row r="5" spans="1:18" ht="12">
      <c r="A5" s="13">
        <f aca="true" t="shared" si="4" ref="A5:A97">A4+1</f>
        <v>2</v>
      </c>
      <c r="B5" s="13" t="s">
        <v>27</v>
      </c>
      <c r="C5" s="18" t="s">
        <v>28</v>
      </c>
      <c r="D5" s="18"/>
      <c r="E5" s="18">
        <v>1.046</v>
      </c>
      <c r="F5" s="18">
        <v>7.5</v>
      </c>
      <c r="G5" s="18">
        <f t="shared" si="0"/>
        <v>0.75</v>
      </c>
      <c r="H5" s="18"/>
      <c r="I5" s="18">
        <v>1</v>
      </c>
      <c r="J5" s="18">
        <f t="shared" si="1"/>
        <v>1.75</v>
      </c>
      <c r="K5" s="19">
        <v>0.6</v>
      </c>
      <c r="L5" s="24"/>
      <c r="M5" s="21"/>
      <c r="N5" s="18">
        <f t="shared" si="2"/>
        <v>0.6</v>
      </c>
      <c r="O5" s="18">
        <v>1</v>
      </c>
      <c r="P5" s="22"/>
      <c r="Q5" s="22"/>
      <c r="R5" s="23">
        <f t="shared" si="3"/>
        <v>4.396000000000001</v>
      </c>
    </row>
    <row r="6" spans="1:18" ht="36">
      <c r="A6" s="13">
        <f t="shared" si="4"/>
        <v>3</v>
      </c>
      <c r="B6" s="13" t="s">
        <v>29</v>
      </c>
      <c r="C6" s="18" t="s">
        <v>30</v>
      </c>
      <c r="D6" s="18" t="s">
        <v>31</v>
      </c>
      <c r="E6" s="18">
        <v>3.349</v>
      </c>
      <c r="F6" s="18">
        <v>6.84</v>
      </c>
      <c r="G6" s="18">
        <f t="shared" si="0"/>
        <v>0.684</v>
      </c>
      <c r="H6" s="18"/>
      <c r="I6" s="18"/>
      <c r="J6" s="18">
        <f t="shared" si="1"/>
        <v>0.684</v>
      </c>
      <c r="K6" s="19">
        <v>0.6</v>
      </c>
      <c r="L6" s="24"/>
      <c r="M6" s="21"/>
      <c r="N6" s="18">
        <f t="shared" si="2"/>
        <v>0.6</v>
      </c>
      <c r="O6" s="18">
        <v>1</v>
      </c>
      <c r="P6" s="22"/>
      <c r="Q6" s="22"/>
      <c r="R6" s="23">
        <f t="shared" si="3"/>
        <v>5.633</v>
      </c>
    </row>
    <row r="7" spans="1:18" ht="12">
      <c r="A7" s="13">
        <f t="shared" si="4"/>
        <v>4</v>
      </c>
      <c r="B7" s="13" t="s">
        <v>32</v>
      </c>
      <c r="C7" s="18" t="s">
        <v>33</v>
      </c>
      <c r="D7" s="18"/>
      <c r="E7" s="18">
        <v>0</v>
      </c>
      <c r="F7" s="18">
        <v>7.52</v>
      </c>
      <c r="G7" s="18">
        <f t="shared" si="0"/>
        <v>0.752</v>
      </c>
      <c r="H7" s="18"/>
      <c r="I7" s="18"/>
      <c r="J7" s="18">
        <f t="shared" si="1"/>
        <v>0.752</v>
      </c>
      <c r="K7" s="19"/>
      <c r="L7" s="24"/>
      <c r="M7" s="21"/>
      <c r="N7" s="18">
        <f t="shared" si="2"/>
        <v>0</v>
      </c>
      <c r="O7" s="18">
        <v>1</v>
      </c>
      <c r="P7" s="22"/>
      <c r="Q7" s="22"/>
      <c r="R7" s="23">
        <f t="shared" si="3"/>
        <v>1.752</v>
      </c>
    </row>
    <row r="8" spans="1:18" ht="24">
      <c r="A8" s="13">
        <f t="shared" si="4"/>
        <v>5</v>
      </c>
      <c r="B8" s="13" t="s">
        <v>34</v>
      </c>
      <c r="C8" s="18" t="s">
        <v>35</v>
      </c>
      <c r="D8" s="18"/>
      <c r="E8" s="18">
        <v>0</v>
      </c>
      <c r="F8" s="18">
        <v>7.23</v>
      </c>
      <c r="G8" s="18">
        <f t="shared" si="0"/>
        <v>0.7230000000000001</v>
      </c>
      <c r="H8" s="18"/>
      <c r="I8" s="18"/>
      <c r="J8" s="18">
        <f t="shared" si="1"/>
        <v>0.7230000000000001</v>
      </c>
      <c r="K8" s="19"/>
      <c r="L8" s="25">
        <v>0.5</v>
      </c>
      <c r="M8" s="21"/>
      <c r="N8" s="18">
        <f t="shared" si="2"/>
        <v>0.5</v>
      </c>
      <c r="O8" s="18">
        <v>1</v>
      </c>
      <c r="P8" s="22"/>
      <c r="Q8" s="22"/>
      <c r="R8" s="23">
        <f t="shared" si="3"/>
        <v>2.223</v>
      </c>
    </row>
    <row r="9" spans="1:18" ht="36">
      <c r="A9" s="13">
        <f t="shared" si="4"/>
        <v>6</v>
      </c>
      <c r="B9" s="13" t="s">
        <v>36</v>
      </c>
      <c r="C9" s="18" t="s">
        <v>37</v>
      </c>
      <c r="D9" s="18" t="s">
        <v>38</v>
      </c>
      <c r="E9" s="18">
        <v>2.104</v>
      </c>
      <c r="F9" s="18">
        <v>7.05</v>
      </c>
      <c r="G9" s="18">
        <f t="shared" si="0"/>
        <v>0.7050000000000001</v>
      </c>
      <c r="H9" s="18"/>
      <c r="I9" s="18"/>
      <c r="J9" s="18">
        <f t="shared" si="1"/>
        <v>0.7050000000000001</v>
      </c>
      <c r="K9" s="19">
        <v>0.6</v>
      </c>
      <c r="L9" s="24"/>
      <c r="M9" s="21"/>
      <c r="N9" s="18">
        <f t="shared" si="2"/>
        <v>0.6</v>
      </c>
      <c r="O9" s="18">
        <v>1</v>
      </c>
      <c r="P9" s="22"/>
      <c r="Q9" s="22"/>
      <c r="R9" s="23">
        <f t="shared" si="3"/>
        <v>4.409000000000001</v>
      </c>
    </row>
    <row r="10" spans="1:18" ht="36">
      <c r="A10" s="13">
        <f t="shared" si="4"/>
        <v>7</v>
      </c>
      <c r="B10" s="13" t="s">
        <v>39</v>
      </c>
      <c r="C10" s="18" t="s">
        <v>33</v>
      </c>
      <c r="D10" s="18" t="s">
        <v>31</v>
      </c>
      <c r="E10" s="18">
        <v>0</v>
      </c>
      <c r="F10" s="18">
        <v>7.23</v>
      </c>
      <c r="G10" s="18">
        <f t="shared" si="0"/>
        <v>0.7230000000000001</v>
      </c>
      <c r="H10" s="18"/>
      <c r="I10" s="18"/>
      <c r="J10" s="18">
        <f t="shared" si="1"/>
        <v>0.7230000000000001</v>
      </c>
      <c r="K10" s="19"/>
      <c r="L10" s="24"/>
      <c r="M10" s="21"/>
      <c r="N10" s="18">
        <f t="shared" si="2"/>
        <v>0</v>
      </c>
      <c r="O10" s="18">
        <v>1</v>
      </c>
      <c r="P10" s="22"/>
      <c r="Q10" s="22"/>
      <c r="R10" s="23">
        <f t="shared" si="3"/>
        <v>1.723</v>
      </c>
    </row>
    <row r="11" spans="1:18" ht="24">
      <c r="A11" s="13">
        <f t="shared" si="4"/>
        <v>8</v>
      </c>
      <c r="B11" s="13" t="s">
        <v>40</v>
      </c>
      <c r="C11" s="18" t="s">
        <v>41</v>
      </c>
      <c r="D11" s="18" t="s">
        <v>42</v>
      </c>
      <c r="E11" s="18">
        <v>0</v>
      </c>
      <c r="F11" s="18">
        <v>6.79</v>
      </c>
      <c r="G11" s="18">
        <f t="shared" si="0"/>
        <v>0.679</v>
      </c>
      <c r="H11" s="18"/>
      <c r="I11" s="18"/>
      <c r="J11" s="18">
        <f t="shared" si="1"/>
        <v>0.679</v>
      </c>
      <c r="K11" s="19"/>
      <c r="L11" s="24"/>
      <c r="M11" s="21"/>
      <c r="N11" s="18">
        <f t="shared" si="2"/>
        <v>0</v>
      </c>
      <c r="O11" s="18">
        <v>1</v>
      </c>
      <c r="P11" s="22"/>
      <c r="Q11" s="22"/>
      <c r="R11" s="23">
        <f t="shared" si="3"/>
        <v>1.679</v>
      </c>
    </row>
    <row r="12" spans="1:18" ht="24">
      <c r="A12" s="13">
        <f t="shared" si="4"/>
        <v>9</v>
      </c>
      <c r="B12" s="13" t="s">
        <v>43</v>
      </c>
      <c r="C12" s="18" t="s">
        <v>31</v>
      </c>
      <c r="D12" s="18"/>
      <c r="E12" s="18">
        <v>2.083</v>
      </c>
      <c r="F12" s="18">
        <v>7.11</v>
      </c>
      <c r="G12" s="18">
        <f t="shared" si="0"/>
        <v>0.7110000000000001</v>
      </c>
      <c r="H12" s="18">
        <v>0.5</v>
      </c>
      <c r="I12" s="18"/>
      <c r="J12" s="18">
        <f t="shared" si="1"/>
        <v>1.211</v>
      </c>
      <c r="K12" s="19"/>
      <c r="L12" s="24"/>
      <c r="M12" s="21"/>
      <c r="N12" s="18">
        <f t="shared" si="2"/>
        <v>0</v>
      </c>
      <c r="O12" s="18">
        <v>1</v>
      </c>
      <c r="P12" s="22"/>
      <c r="Q12" s="22"/>
      <c r="R12" s="23">
        <f t="shared" si="3"/>
        <v>4.2940000000000005</v>
      </c>
    </row>
    <row r="13" spans="1:18" ht="12">
      <c r="A13" s="13">
        <f t="shared" si="4"/>
        <v>10</v>
      </c>
      <c r="B13" s="13" t="s">
        <v>44</v>
      </c>
      <c r="C13" s="18" t="s">
        <v>45</v>
      </c>
      <c r="D13" s="18"/>
      <c r="E13" s="18">
        <v>2.385</v>
      </c>
      <c r="F13" s="18">
        <v>6.2</v>
      </c>
      <c r="G13" s="18">
        <f t="shared" si="0"/>
        <v>0.6200000000000001</v>
      </c>
      <c r="H13" s="18"/>
      <c r="I13" s="18"/>
      <c r="J13" s="18">
        <f t="shared" si="1"/>
        <v>0.6200000000000001</v>
      </c>
      <c r="K13" s="26"/>
      <c r="L13" s="24"/>
      <c r="M13" s="21"/>
      <c r="N13" s="18">
        <f t="shared" si="2"/>
        <v>0</v>
      </c>
      <c r="O13" s="18">
        <v>1</v>
      </c>
      <c r="P13" s="22"/>
      <c r="Q13" s="22"/>
      <c r="R13" s="23">
        <f t="shared" si="3"/>
        <v>4.005</v>
      </c>
    </row>
    <row r="14" spans="1:18" ht="12">
      <c r="A14" s="13">
        <f t="shared" si="4"/>
        <v>11</v>
      </c>
      <c r="B14" s="13" t="s">
        <v>46</v>
      </c>
      <c r="C14" s="18" t="s">
        <v>47</v>
      </c>
      <c r="D14" s="18"/>
      <c r="E14" s="18">
        <v>0</v>
      </c>
      <c r="F14" s="18">
        <v>6.66</v>
      </c>
      <c r="G14" s="18">
        <f t="shared" si="0"/>
        <v>0.666</v>
      </c>
      <c r="H14" s="18"/>
      <c r="I14" s="18"/>
      <c r="J14" s="18">
        <f t="shared" si="1"/>
        <v>0.666</v>
      </c>
      <c r="K14" s="19"/>
      <c r="L14" s="20"/>
      <c r="M14" s="21"/>
      <c r="N14" s="18">
        <f t="shared" si="2"/>
        <v>0</v>
      </c>
      <c r="O14" s="18">
        <v>1</v>
      </c>
      <c r="P14" s="22"/>
      <c r="Q14" s="22"/>
      <c r="R14" s="23">
        <f t="shared" si="3"/>
        <v>1.666</v>
      </c>
    </row>
    <row r="15" spans="1:18" ht="36">
      <c r="A15" s="13">
        <f t="shared" si="4"/>
        <v>12</v>
      </c>
      <c r="B15" s="13" t="s">
        <v>48</v>
      </c>
      <c r="C15" s="18" t="s">
        <v>37</v>
      </c>
      <c r="D15" s="18"/>
      <c r="E15" s="22">
        <v>3.109</v>
      </c>
      <c r="F15" s="18">
        <v>7.23</v>
      </c>
      <c r="G15" s="18">
        <f t="shared" si="0"/>
        <v>0.7230000000000001</v>
      </c>
      <c r="H15" s="18"/>
      <c r="I15" s="18"/>
      <c r="J15" s="18">
        <f t="shared" si="1"/>
        <v>0.7230000000000001</v>
      </c>
      <c r="K15" s="19">
        <v>0.6</v>
      </c>
      <c r="L15" s="24"/>
      <c r="M15" s="27"/>
      <c r="N15" s="18">
        <f t="shared" si="2"/>
        <v>0.6</v>
      </c>
      <c r="O15" s="18">
        <v>1</v>
      </c>
      <c r="P15" s="22"/>
      <c r="Q15" s="22"/>
      <c r="R15" s="23">
        <f t="shared" si="3"/>
        <v>5.4319999999999995</v>
      </c>
    </row>
    <row r="16" spans="1:18" ht="12">
      <c r="A16" s="13">
        <f t="shared" si="4"/>
        <v>13</v>
      </c>
      <c r="B16" s="13" t="s">
        <v>49</v>
      </c>
      <c r="C16" s="18" t="s">
        <v>50</v>
      </c>
      <c r="D16" s="18"/>
      <c r="E16" s="18">
        <v>0</v>
      </c>
      <c r="F16" s="18">
        <v>7.5</v>
      </c>
      <c r="G16" s="18">
        <f t="shared" si="0"/>
        <v>0.75</v>
      </c>
      <c r="H16" s="18"/>
      <c r="I16" s="18"/>
      <c r="J16" s="18">
        <f t="shared" si="1"/>
        <v>0.75</v>
      </c>
      <c r="K16" s="19">
        <v>0.3</v>
      </c>
      <c r="L16" s="24"/>
      <c r="M16" s="21"/>
      <c r="N16" s="18">
        <f t="shared" si="2"/>
        <v>0.3</v>
      </c>
      <c r="O16" s="18">
        <v>1</v>
      </c>
      <c r="P16" s="22"/>
      <c r="Q16" s="22"/>
      <c r="R16" s="23">
        <f t="shared" si="3"/>
        <v>2.05</v>
      </c>
    </row>
    <row r="17" spans="1:18" ht="12">
      <c r="A17" s="13">
        <f t="shared" si="4"/>
        <v>14</v>
      </c>
      <c r="B17" s="13" t="s">
        <v>51</v>
      </c>
      <c r="C17" s="18" t="s">
        <v>42</v>
      </c>
      <c r="D17" s="18"/>
      <c r="E17" s="18">
        <v>3.514</v>
      </c>
      <c r="F17" s="18">
        <v>6</v>
      </c>
      <c r="G17" s="18">
        <f t="shared" si="0"/>
        <v>0.6000000000000001</v>
      </c>
      <c r="H17" s="18">
        <v>0.5</v>
      </c>
      <c r="I17" s="18"/>
      <c r="J17" s="18">
        <f t="shared" si="1"/>
        <v>1.1</v>
      </c>
      <c r="K17" s="19">
        <v>0.3</v>
      </c>
      <c r="L17" s="24"/>
      <c r="M17" s="21"/>
      <c r="N17" s="18">
        <f t="shared" si="2"/>
        <v>0.3</v>
      </c>
      <c r="O17" s="18">
        <v>1</v>
      </c>
      <c r="P17" s="22"/>
      <c r="Q17" s="22"/>
      <c r="R17" s="23">
        <f t="shared" si="3"/>
        <v>5.914</v>
      </c>
    </row>
    <row r="18" spans="1:18" ht="12">
      <c r="A18" s="13">
        <f t="shared" si="4"/>
        <v>15</v>
      </c>
      <c r="B18" s="13" t="s">
        <v>52</v>
      </c>
      <c r="C18" s="18" t="s">
        <v>53</v>
      </c>
      <c r="D18" s="18" t="s">
        <v>42</v>
      </c>
      <c r="E18" s="18">
        <v>1.553</v>
      </c>
      <c r="F18" s="18">
        <v>6.63</v>
      </c>
      <c r="G18" s="18">
        <f t="shared" si="0"/>
        <v>0.663</v>
      </c>
      <c r="H18" s="18"/>
      <c r="I18" s="18"/>
      <c r="J18" s="18">
        <f t="shared" si="1"/>
        <v>0.663</v>
      </c>
      <c r="K18" s="19">
        <v>0.3</v>
      </c>
      <c r="L18" s="24"/>
      <c r="M18" s="21"/>
      <c r="N18" s="18">
        <f t="shared" si="2"/>
        <v>0.3</v>
      </c>
      <c r="O18" s="18">
        <v>1</v>
      </c>
      <c r="P18" s="22"/>
      <c r="Q18" s="22"/>
      <c r="R18" s="23">
        <f t="shared" si="3"/>
        <v>3.516</v>
      </c>
    </row>
    <row r="19" spans="1:18" ht="24">
      <c r="A19" s="13">
        <f t="shared" si="4"/>
        <v>16</v>
      </c>
      <c r="B19" s="13" t="s">
        <v>54</v>
      </c>
      <c r="C19" s="18" t="s">
        <v>30</v>
      </c>
      <c r="D19" s="18"/>
      <c r="E19" s="22">
        <v>2.87</v>
      </c>
      <c r="F19" s="18">
        <v>6.75</v>
      </c>
      <c r="G19" s="18">
        <f t="shared" si="0"/>
        <v>0.675</v>
      </c>
      <c r="H19" s="18"/>
      <c r="I19" s="18"/>
      <c r="J19" s="18">
        <f t="shared" si="1"/>
        <v>0.675</v>
      </c>
      <c r="K19" s="19"/>
      <c r="L19" s="24"/>
      <c r="M19" s="21"/>
      <c r="N19" s="18">
        <f t="shared" si="2"/>
        <v>0</v>
      </c>
      <c r="O19" s="18">
        <v>1</v>
      </c>
      <c r="P19" s="22"/>
      <c r="Q19" s="22"/>
      <c r="R19" s="23">
        <f t="shared" si="3"/>
        <v>4.545</v>
      </c>
    </row>
    <row r="20" spans="1:18" ht="12">
      <c r="A20" s="13">
        <f t="shared" si="4"/>
        <v>17</v>
      </c>
      <c r="B20" s="13" t="s">
        <v>55</v>
      </c>
      <c r="C20" s="18" t="s">
        <v>53</v>
      </c>
      <c r="D20" s="18"/>
      <c r="E20" s="18">
        <v>3.774</v>
      </c>
      <c r="F20" s="18">
        <v>6.53</v>
      </c>
      <c r="G20" s="18">
        <f t="shared" si="0"/>
        <v>0.653</v>
      </c>
      <c r="H20" s="18"/>
      <c r="I20" s="18"/>
      <c r="J20" s="18">
        <f t="shared" si="1"/>
        <v>0.653</v>
      </c>
      <c r="K20" s="19"/>
      <c r="L20" s="24"/>
      <c r="M20" s="21"/>
      <c r="N20" s="18">
        <f t="shared" si="2"/>
        <v>0</v>
      </c>
      <c r="O20" s="18">
        <v>1</v>
      </c>
      <c r="P20" s="22"/>
      <c r="Q20" s="22"/>
      <c r="R20" s="23">
        <f t="shared" si="3"/>
        <v>5.427</v>
      </c>
    </row>
    <row r="21" spans="1:18" ht="24">
      <c r="A21" s="13">
        <f t="shared" si="4"/>
        <v>18</v>
      </c>
      <c r="B21" s="13" t="s">
        <v>56</v>
      </c>
      <c r="C21" s="18" t="s">
        <v>30</v>
      </c>
      <c r="D21" s="18"/>
      <c r="E21" s="22">
        <v>0.532</v>
      </c>
      <c r="F21" s="18">
        <v>8.8</v>
      </c>
      <c r="G21" s="18">
        <f t="shared" si="0"/>
        <v>0.8800000000000001</v>
      </c>
      <c r="H21" s="18"/>
      <c r="I21" s="18"/>
      <c r="J21" s="18">
        <f t="shared" si="1"/>
        <v>0.8800000000000001</v>
      </c>
      <c r="K21" s="19"/>
      <c r="L21" s="24"/>
      <c r="M21" s="21"/>
      <c r="N21" s="18">
        <f t="shared" si="2"/>
        <v>0</v>
      </c>
      <c r="O21" s="18">
        <v>1</v>
      </c>
      <c r="P21" s="22"/>
      <c r="Q21" s="22"/>
      <c r="R21" s="23">
        <f t="shared" si="3"/>
        <v>2.412</v>
      </c>
    </row>
    <row r="22" spans="1:18" ht="36">
      <c r="A22" s="13">
        <f t="shared" si="4"/>
        <v>19</v>
      </c>
      <c r="B22" s="13" t="s">
        <v>57</v>
      </c>
      <c r="C22" s="18" t="s">
        <v>58</v>
      </c>
      <c r="D22" s="18" t="s">
        <v>59</v>
      </c>
      <c r="E22" s="18">
        <v>1.175</v>
      </c>
      <c r="F22" s="18">
        <v>7.46</v>
      </c>
      <c r="G22" s="18">
        <f t="shared" si="0"/>
        <v>0.746</v>
      </c>
      <c r="H22" s="18"/>
      <c r="I22" s="18"/>
      <c r="J22" s="18">
        <f t="shared" si="1"/>
        <v>0.746</v>
      </c>
      <c r="K22" s="19"/>
      <c r="L22" s="20"/>
      <c r="M22" s="21"/>
      <c r="N22" s="18">
        <f t="shared" si="2"/>
        <v>0</v>
      </c>
      <c r="O22" s="18">
        <v>1</v>
      </c>
      <c r="P22" s="22"/>
      <c r="Q22" s="22"/>
      <c r="R22" s="23">
        <f t="shared" si="3"/>
        <v>2.9210000000000003</v>
      </c>
    </row>
    <row r="23" spans="1:18" ht="24">
      <c r="A23" s="13">
        <f t="shared" si="4"/>
        <v>20</v>
      </c>
      <c r="B23" s="13" t="s">
        <v>60</v>
      </c>
      <c r="C23" s="18" t="s">
        <v>26</v>
      </c>
      <c r="D23" s="18" t="s">
        <v>30</v>
      </c>
      <c r="E23" s="22">
        <v>1.32</v>
      </c>
      <c r="F23" s="18">
        <v>7.04</v>
      </c>
      <c r="G23" s="18">
        <f t="shared" si="0"/>
        <v>0.7040000000000001</v>
      </c>
      <c r="H23" s="18">
        <v>0.5</v>
      </c>
      <c r="I23" s="18"/>
      <c r="J23" s="18">
        <f t="shared" si="1"/>
        <v>1.2040000000000002</v>
      </c>
      <c r="K23" s="26"/>
      <c r="L23" s="24"/>
      <c r="M23" s="21"/>
      <c r="N23" s="18">
        <f t="shared" si="2"/>
        <v>0</v>
      </c>
      <c r="O23" s="18">
        <v>1</v>
      </c>
      <c r="P23" s="22"/>
      <c r="Q23" s="22"/>
      <c r="R23" s="23">
        <f t="shared" si="3"/>
        <v>3.524</v>
      </c>
    </row>
    <row r="24" spans="1:18" ht="24">
      <c r="A24" s="13">
        <f t="shared" si="4"/>
        <v>21</v>
      </c>
      <c r="B24" s="13" t="s">
        <v>61</v>
      </c>
      <c r="C24" s="18" t="s">
        <v>35</v>
      </c>
      <c r="D24" s="18"/>
      <c r="E24" s="18">
        <v>0</v>
      </c>
      <c r="F24" s="22">
        <v>7.9</v>
      </c>
      <c r="G24" s="18">
        <f t="shared" si="0"/>
        <v>0.79</v>
      </c>
      <c r="H24" s="18"/>
      <c r="I24" s="18"/>
      <c r="J24" s="18">
        <f t="shared" si="1"/>
        <v>0.79</v>
      </c>
      <c r="K24" s="19"/>
      <c r="L24" s="24">
        <v>0.5</v>
      </c>
      <c r="M24" s="21"/>
      <c r="N24" s="18">
        <f t="shared" si="2"/>
        <v>0.5</v>
      </c>
      <c r="O24" s="18">
        <v>1</v>
      </c>
      <c r="P24" s="22"/>
      <c r="Q24" s="22"/>
      <c r="R24" s="23">
        <f t="shared" si="3"/>
        <v>2.29</v>
      </c>
    </row>
    <row r="25" spans="1:18" ht="12">
      <c r="A25" s="13">
        <f t="shared" si="4"/>
        <v>22</v>
      </c>
      <c r="B25" s="13" t="s">
        <v>62</v>
      </c>
      <c r="C25" s="18" t="s">
        <v>58</v>
      </c>
      <c r="D25" s="18" t="s">
        <v>63</v>
      </c>
      <c r="E25" s="18">
        <v>2.452</v>
      </c>
      <c r="F25" s="18">
        <v>7.82</v>
      </c>
      <c r="G25" s="18">
        <f t="shared" si="0"/>
        <v>0.782</v>
      </c>
      <c r="H25" s="18"/>
      <c r="I25" s="18">
        <v>1</v>
      </c>
      <c r="J25" s="18">
        <f t="shared" si="1"/>
        <v>1.782</v>
      </c>
      <c r="K25" s="19"/>
      <c r="L25" s="24"/>
      <c r="M25" s="21"/>
      <c r="N25" s="18">
        <f t="shared" si="2"/>
        <v>0</v>
      </c>
      <c r="O25" s="18">
        <v>1</v>
      </c>
      <c r="P25" s="22"/>
      <c r="Q25" s="22"/>
      <c r="R25" s="23">
        <f t="shared" si="3"/>
        <v>5.234</v>
      </c>
    </row>
    <row r="26" spans="1:18" ht="12">
      <c r="A26" s="13">
        <f t="shared" si="4"/>
        <v>23</v>
      </c>
      <c r="B26" s="13" t="s">
        <v>64</v>
      </c>
      <c r="C26" s="18" t="s">
        <v>28</v>
      </c>
      <c r="D26" s="18"/>
      <c r="E26" s="18">
        <v>3.671</v>
      </c>
      <c r="F26" s="18">
        <v>6.74</v>
      </c>
      <c r="G26" s="18">
        <f t="shared" si="0"/>
        <v>0.674</v>
      </c>
      <c r="H26" s="18"/>
      <c r="I26" s="18"/>
      <c r="J26" s="18">
        <f t="shared" si="1"/>
        <v>0.674</v>
      </c>
      <c r="K26" s="19"/>
      <c r="L26" s="24"/>
      <c r="M26" s="21"/>
      <c r="N26" s="18">
        <f t="shared" si="2"/>
        <v>0</v>
      </c>
      <c r="O26" s="18">
        <v>1</v>
      </c>
      <c r="P26" s="22"/>
      <c r="Q26" s="22"/>
      <c r="R26" s="23">
        <f t="shared" si="3"/>
        <v>5.345</v>
      </c>
    </row>
    <row r="27" spans="1:18" ht="24">
      <c r="A27" s="13">
        <f t="shared" si="4"/>
        <v>24</v>
      </c>
      <c r="B27" s="13" t="s">
        <v>65</v>
      </c>
      <c r="C27" s="18" t="s">
        <v>66</v>
      </c>
      <c r="D27" s="18"/>
      <c r="E27" s="18">
        <v>0</v>
      </c>
      <c r="F27" s="18">
        <v>6.96</v>
      </c>
      <c r="G27" s="18">
        <f t="shared" si="0"/>
        <v>0.6960000000000001</v>
      </c>
      <c r="H27" s="18"/>
      <c r="I27" s="18"/>
      <c r="J27" s="18">
        <f t="shared" si="1"/>
        <v>0.6960000000000001</v>
      </c>
      <c r="K27" s="19"/>
      <c r="L27" s="24">
        <v>0.5</v>
      </c>
      <c r="M27" s="21"/>
      <c r="N27" s="18">
        <f t="shared" si="2"/>
        <v>0.5</v>
      </c>
      <c r="O27" s="18">
        <v>1</v>
      </c>
      <c r="P27" s="22"/>
      <c r="Q27" s="22"/>
      <c r="R27" s="23">
        <f t="shared" si="3"/>
        <v>2.196</v>
      </c>
    </row>
    <row r="28" spans="1:18" ht="12">
      <c r="A28" s="13">
        <f t="shared" si="4"/>
        <v>25</v>
      </c>
      <c r="B28" s="13" t="s">
        <v>67</v>
      </c>
      <c r="C28" s="18" t="s">
        <v>33</v>
      </c>
      <c r="D28" s="18"/>
      <c r="E28" s="18">
        <v>2.772</v>
      </c>
      <c r="F28" s="18">
        <v>7.67</v>
      </c>
      <c r="G28" s="18">
        <f t="shared" si="0"/>
        <v>0.767</v>
      </c>
      <c r="H28" s="18"/>
      <c r="I28" s="18"/>
      <c r="J28" s="18">
        <f t="shared" si="1"/>
        <v>0.767</v>
      </c>
      <c r="K28" s="19">
        <v>0.5</v>
      </c>
      <c r="L28" s="24"/>
      <c r="M28" s="21"/>
      <c r="N28" s="18">
        <f t="shared" si="2"/>
        <v>0.5</v>
      </c>
      <c r="O28" s="18">
        <v>1</v>
      </c>
      <c r="P28" s="22"/>
      <c r="Q28" s="22"/>
      <c r="R28" s="23">
        <f t="shared" si="3"/>
        <v>5.039</v>
      </c>
    </row>
    <row r="29" spans="1:18" ht="24">
      <c r="A29" s="13">
        <f t="shared" si="4"/>
        <v>26</v>
      </c>
      <c r="B29" s="13" t="s">
        <v>68</v>
      </c>
      <c r="C29" s="18" t="s">
        <v>41</v>
      </c>
      <c r="D29" s="18"/>
      <c r="E29" s="22">
        <v>1.35</v>
      </c>
      <c r="F29" s="18">
        <v>8.1</v>
      </c>
      <c r="G29" s="18">
        <f t="shared" si="0"/>
        <v>0.81</v>
      </c>
      <c r="H29" s="18"/>
      <c r="I29" s="18"/>
      <c r="J29" s="18">
        <f t="shared" si="1"/>
        <v>0.81</v>
      </c>
      <c r="K29" s="19"/>
      <c r="L29" s="24"/>
      <c r="M29" s="21"/>
      <c r="N29" s="18">
        <f t="shared" si="2"/>
        <v>0</v>
      </c>
      <c r="O29" s="18">
        <v>1</v>
      </c>
      <c r="P29" s="22"/>
      <c r="Q29" s="22"/>
      <c r="R29" s="23">
        <f t="shared" si="3"/>
        <v>3.16</v>
      </c>
    </row>
    <row r="30" spans="1:18" ht="24">
      <c r="A30" s="13">
        <f t="shared" si="4"/>
        <v>27</v>
      </c>
      <c r="B30" s="13" t="s">
        <v>69</v>
      </c>
      <c r="C30" s="18" t="s">
        <v>35</v>
      </c>
      <c r="D30" s="18" t="s">
        <v>42</v>
      </c>
      <c r="E30" s="18">
        <v>2.08</v>
      </c>
      <c r="F30" s="18">
        <v>6.94</v>
      </c>
      <c r="G30" s="18">
        <f t="shared" si="0"/>
        <v>0.6940000000000001</v>
      </c>
      <c r="H30" s="18"/>
      <c r="I30" s="18"/>
      <c r="J30" s="18">
        <f t="shared" si="1"/>
        <v>0.6940000000000001</v>
      </c>
      <c r="K30" s="19">
        <v>0.3</v>
      </c>
      <c r="L30" s="24"/>
      <c r="M30" s="21"/>
      <c r="N30" s="18">
        <f t="shared" si="2"/>
        <v>0.3</v>
      </c>
      <c r="O30" s="18">
        <v>1</v>
      </c>
      <c r="P30" s="22"/>
      <c r="Q30" s="22"/>
      <c r="R30" s="23">
        <f t="shared" si="3"/>
        <v>4.074</v>
      </c>
    </row>
    <row r="31" spans="1:18" ht="24">
      <c r="A31" s="13">
        <f t="shared" si="4"/>
        <v>28</v>
      </c>
      <c r="B31" s="13" t="s">
        <v>70</v>
      </c>
      <c r="C31" s="18" t="s">
        <v>31</v>
      </c>
      <c r="D31" s="18"/>
      <c r="E31" s="18">
        <v>3.42</v>
      </c>
      <c r="F31" s="18">
        <v>7.04</v>
      </c>
      <c r="G31" s="18">
        <f t="shared" si="0"/>
        <v>0.7040000000000001</v>
      </c>
      <c r="H31" s="18">
        <v>0.5</v>
      </c>
      <c r="I31" s="18"/>
      <c r="J31" s="18">
        <f t="shared" si="1"/>
        <v>1.2040000000000002</v>
      </c>
      <c r="K31" s="19"/>
      <c r="L31" s="24"/>
      <c r="M31" s="21"/>
      <c r="N31" s="18">
        <f t="shared" si="2"/>
        <v>0</v>
      </c>
      <c r="O31" s="18">
        <v>1</v>
      </c>
      <c r="P31" s="22"/>
      <c r="Q31" s="22"/>
      <c r="R31" s="23">
        <f t="shared" si="3"/>
        <v>5.6240000000000006</v>
      </c>
    </row>
    <row r="32" spans="1:18" ht="12">
      <c r="A32" s="13">
        <f t="shared" si="4"/>
        <v>29</v>
      </c>
      <c r="B32" s="13" t="s">
        <v>71</v>
      </c>
      <c r="C32" s="18" t="s">
        <v>47</v>
      </c>
      <c r="D32" s="18"/>
      <c r="E32" s="18">
        <v>2.739</v>
      </c>
      <c r="F32" s="18">
        <v>6.77</v>
      </c>
      <c r="G32" s="18">
        <f t="shared" si="0"/>
        <v>0.677</v>
      </c>
      <c r="H32" s="18"/>
      <c r="I32" s="18"/>
      <c r="J32" s="18">
        <f t="shared" si="1"/>
        <v>0.677</v>
      </c>
      <c r="K32" s="19">
        <v>1.1</v>
      </c>
      <c r="L32" s="24"/>
      <c r="M32" s="21"/>
      <c r="N32" s="18">
        <f t="shared" si="2"/>
        <v>1.1</v>
      </c>
      <c r="O32" s="18">
        <v>1</v>
      </c>
      <c r="P32" s="22"/>
      <c r="Q32" s="22"/>
      <c r="R32" s="23">
        <f t="shared" si="3"/>
        <v>5.516</v>
      </c>
    </row>
    <row r="33" spans="1:18" ht="24">
      <c r="A33" s="13">
        <f t="shared" si="4"/>
        <v>30</v>
      </c>
      <c r="B33" s="13" t="s">
        <v>72</v>
      </c>
      <c r="C33" s="18" t="s">
        <v>30</v>
      </c>
      <c r="D33" s="18"/>
      <c r="E33" s="18">
        <v>3.201</v>
      </c>
      <c r="F33" s="18">
        <v>5.83</v>
      </c>
      <c r="G33" s="18">
        <f t="shared" si="0"/>
        <v>0.5830000000000001</v>
      </c>
      <c r="H33" s="18"/>
      <c r="I33" s="18"/>
      <c r="J33" s="18">
        <f t="shared" si="1"/>
        <v>0.5830000000000001</v>
      </c>
      <c r="K33" s="19">
        <v>0.6</v>
      </c>
      <c r="L33" s="24"/>
      <c r="M33" s="21"/>
      <c r="N33" s="18">
        <f t="shared" si="2"/>
        <v>0.6</v>
      </c>
      <c r="O33" s="18">
        <v>1</v>
      </c>
      <c r="P33" s="22"/>
      <c r="Q33" s="22"/>
      <c r="R33" s="23">
        <f t="shared" si="3"/>
        <v>5.384</v>
      </c>
    </row>
    <row r="34" spans="1:18" ht="12">
      <c r="A34" s="13">
        <f t="shared" si="4"/>
        <v>31</v>
      </c>
      <c r="B34" s="13" t="s">
        <v>73</v>
      </c>
      <c r="C34" s="18" t="s">
        <v>50</v>
      </c>
      <c r="D34" s="18"/>
      <c r="E34" s="18">
        <v>0</v>
      </c>
      <c r="F34" s="18">
        <v>6.86</v>
      </c>
      <c r="G34" s="18">
        <f t="shared" si="0"/>
        <v>0.686</v>
      </c>
      <c r="H34" s="18"/>
      <c r="I34" s="18"/>
      <c r="J34" s="18">
        <f t="shared" si="1"/>
        <v>0.686</v>
      </c>
      <c r="K34" s="19"/>
      <c r="L34" s="24"/>
      <c r="M34" s="21"/>
      <c r="N34" s="18">
        <f t="shared" si="2"/>
        <v>0</v>
      </c>
      <c r="O34" s="18">
        <v>1</v>
      </c>
      <c r="P34" s="22"/>
      <c r="Q34" s="22"/>
      <c r="R34" s="23">
        <f t="shared" si="3"/>
        <v>1.686</v>
      </c>
    </row>
    <row r="35" spans="1:18" ht="12">
      <c r="A35" s="13">
        <f t="shared" si="4"/>
        <v>32</v>
      </c>
      <c r="B35" s="13" t="s">
        <v>74</v>
      </c>
      <c r="C35" s="18" t="s">
        <v>33</v>
      </c>
      <c r="D35" s="18"/>
      <c r="E35" s="18">
        <v>0</v>
      </c>
      <c r="F35" s="18">
        <v>6.8</v>
      </c>
      <c r="G35" s="18">
        <f t="shared" si="0"/>
        <v>0.68</v>
      </c>
      <c r="H35" s="18"/>
      <c r="I35" s="18"/>
      <c r="J35" s="18">
        <f t="shared" si="1"/>
        <v>0.68</v>
      </c>
      <c r="K35" s="19"/>
      <c r="L35" s="24"/>
      <c r="M35" s="21"/>
      <c r="N35" s="18">
        <f t="shared" si="2"/>
        <v>0</v>
      </c>
      <c r="O35" s="18">
        <v>1</v>
      </c>
      <c r="P35" s="22"/>
      <c r="Q35" s="22"/>
      <c r="R35" s="23">
        <f t="shared" si="3"/>
        <v>1.6800000000000002</v>
      </c>
    </row>
    <row r="36" spans="1:18" ht="12">
      <c r="A36" s="13">
        <f t="shared" si="4"/>
        <v>33</v>
      </c>
      <c r="B36" s="13" t="s">
        <v>75</v>
      </c>
      <c r="C36" s="18" t="s">
        <v>47</v>
      </c>
      <c r="D36" s="18"/>
      <c r="E36" s="18">
        <v>0</v>
      </c>
      <c r="F36" s="18">
        <v>5.92</v>
      </c>
      <c r="G36" s="18">
        <f t="shared" si="0"/>
        <v>0.592</v>
      </c>
      <c r="H36" s="18"/>
      <c r="I36" s="18"/>
      <c r="J36" s="18">
        <f t="shared" si="1"/>
        <v>0.592</v>
      </c>
      <c r="K36" s="19"/>
      <c r="L36" s="24"/>
      <c r="M36" s="21"/>
      <c r="N36" s="18">
        <f t="shared" si="2"/>
        <v>0</v>
      </c>
      <c r="O36" s="18">
        <v>1</v>
      </c>
      <c r="P36" s="22"/>
      <c r="Q36" s="22"/>
      <c r="R36" s="23">
        <f t="shared" si="3"/>
        <v>1.592</v>
      </c>
    </row>
    <row r="37" spans="1:18" ht="12">
      <c r="A37" s="13">
        <f t="shared" si="4"/>
        <v>34</v>
      </c>
      <c r="B37" s="13" t="s">
        <v>76</v>
      </c>
      <c r="C37" s="18" t="s">
        <v>77</v>
      </c>
      <c r="D37" s="18"/>
      <c r="E37" s="18">
        <v>0</v>
      </c>
      <c r="F37" s="18">
        <v>7.05</v>
      </c>
      <c r="G37" s="18">
        <f t="shared" si="0"/>
        <v>0.7050000000000001</v>
      </c>
      <c r="H37" s="18"/>
      <c r="I37" s="18"/>
      <c r="J37" s="18">
        <f t="shared" si="1"/>
        <v>0.7050000000000001</v>
      </c>
      <c r="K37" s="19"/>
      <c r="L37" s="24"/>
      <c r="M37" s="21"/>
      <c r="N37" s="18">
        <f t="shared" si="2"/>
        <v>0</v>
      </c>
      <c r="O37" s="18">
        <v>1</v>
      </c>
      <c r="P37" s="22"/>
      <c r="Q37" s="22"/>
      <c r="R37" s="23">
        <f t="shared" si="3"/>
        <v>1.705</v>
      </c>
    </row>
    <row r="38" spans="1:18" ht="12">
      <c r="A38" s="13">
        <f t="shared" si="4"/>
        <v>35</v>
      </c>
      <c r="B38" s="13" t="s">
        <v>78</v>
      </c>
      <c r="C38" s="18" t="s">
        <v>26</v>
      </c>
      <c r="D38" s="18"/>
      <c r="E38" s="18">
        <v>3.499</v>
      </c>
      <c r="F38" s="18">
        <v>7.68</v>
      </c>
      <c r="G38" s="18">
        <f t="shared" si="0"/>
        <v>0.768</v>
      </c>
      <c r="H38" s="18"/>
      <c r="I38" s="18"/>
      <c r="J38" s="18">
        <f t="shared" si="1"/>
        <v>0.768</v>
      </c>
      <c r="K38" s="19">
        <v>0.3</v>
      </c>
      <c r="L38" s="24"/>
      <c r="M38" s="21"/>
      <c r="N38" s="18">
        <f t="shared" si="2"/>
        <v>0.3</v>
      </c>
      <c r="O38" s="18">
        <v>1</v>
      </c>
      <c r="P38" s="22"/>
      <c r="Q38" s="22"/>
      <c r="R38" s="23">
        <f t="shared" si="3"/>
        <v>5.567</v>
      </c>
    </row>
    <row r="39" spans="1:18" ht="24">
      <c r="A39" s="13">
        <f t="shared" si="4"/>
        <v>36</v>
      </c>
      <c r="B39" s="13" t="s">
        <v>79</v>
      </c>
      <c r="C39" s="18" t="s">
        <v>31</v>
      </c>
      <c r="D39" s="18"/>
      <c r="E39" s="18">
        <v>1.24</v>
      </c>
      <c r="F39" s="18">
        <v>6.89</v>
      </c>
      <c r="G39" s="18">
        <f t="shared" si="0"/>
        <v>0.6890000000000001</v>
      </c>
      <c r="H39" s="18"/>
      <c r="I39" s="18"/>
      <c r="J39" s="18">
        <f t="shared" si="1"/>
        <v>0.6890000000000001</v>
      </c>
      <c r="K39" s="19">
        <v>0.6</v>
      </c>
      <c r="L39" s="24"/>
      <c r="M39" s="21"/>
      <c r="N39" s="18">
        <f t="shared" si="2"/>
        <v>0.6</v>
      </c>
      <c r="O39" s="18">
        <v>1</v>
      </c>
      <c r="P39" s="22"/>
      <c r="Q39" s="22"/>
      <c r="R39" s="23">
        <f t="shared" si="3"/>
        <v>3.529</v>
      </c>
    </row>
    <row r="40" spans="1:18" ht="24">
      <c r="A40" s="13">
        <f t="shared" si="4"/>
        <v>37</v>
      </c>
      <c r="B40" s="13" t="s">
        <v>80</v>
      </c>
      <c r="C40" s="18" t="s">
        <v>35</v>
      </c>
      <c r="D40" s="18"/>
      <c r="E40" s="18">
        <v>0</v>
      </c>
      <c r="F40" s="18">
        <v>7.81</v>
      </c>
      <c r="G40" s="18">
        <f t="shared" si="0"/>
        <v>0.781</v>
      </c>
      <c r="H40" s="18"/>
      <c r="I40" s="18"/>
      <c r="J40" s="18">
        <f t="shared" si="1"/>
        <v>0.781</v>
      </c>
      <c r="K40" s="19"/>
      <c r="L40" s="24"/>
      <c r="M40" s="21"/>
      <c r="N40" s="18">
        <f t="shared" si="2"/>
        <v>0</v>
      </c>
      <c r="O40" s="18">
        <v>1</v>
      </c>
      <c r="P40" s="22"/>
      <c r="Q40" s="22"/>
      <c r="R40" s="23">
        <f t="shared" si="3"/>
        <v>1.7810000000000001</v>
      </c>
    </row>
    <row r="41" spans="1:18" ht="12">
      <c r="A41" s="13">
        <f t="shared" si="4"/>
        <v>38</v>
      </c>
      <c r="B41" s="13" t="s">
        <v>81</v>
      </c>
      <c r="C41" s="28" t="s">
        <v>82</v>
      </c>
      <c r="D41" s="28"/>
      <c r="E41" s="28">
        <v>0.393</v>
      </c>
      <c r="F41" s="28">
        <v>8.12</v>
      </c>
      <c r="G41" s="18">
        <f t="shared" si="0"/>
        <v>0.8119999999999999</v>
      </c>
      <c r="H41" s="18"/>
      <c r="I41" s="18"/>
      <c r="J41" s="18">
        <f t="shared" si="1"/>
        <v>0.8119999999999999</v>
      </c>
      <c r="K41" s="19"/>
      <c r="L41" s="24"/>
      <c r="M41" s="21"/>
      <c r="N41" s="18">
        <f t="shared" si="2"/>
        <v>0</v>
      </c>
      <c r="O41" s="18">
        <v>1</v>
      </c>
      <c r="P41" s="22"/>
      <c r="Q41" s="22"/>
      <c r="R41" s="23">
        <f t="shared" si="3"/>
        <v>2.205</v>
      </c>
    </row>
    <row r="42" spans="1:18" ht="24">
      <c r="A42" s="13">
        <f t="shared" si="4"/>
        <v>39</v>
      </c>
      <c r="B42" s="29" t="s">
        <v>83</v>
      </c>
      <c r="C42" s="18" t="s">
        <v>84</v>
      </c>
      <c r="D42" s="18"/>
      <c r="E42" s="18">
        <v>0</v>
      </c>
      <c r="F42" s="18">
        <v>6.48</v>
      </c>
      <c r="G42" s="18">
        <f t="shared" si="0"/>
        <v>0.6480000000000001</v>
      </c>
      <c r="H42" s="18"/>
      <c r="I42" s="18"/>
      <c r="J42" s="18">
        <f t="shared" si="1"/>
        <v>0.6480000000000001</v>
      </c>
      <c r="K42" s="19"/>
      <c r="L42" s="24"/>
      <c r="M42" s="21"/>
      <c r="N42" s="18">
        <f t="shared" si="2"/>
        <v>0</v>
      </c>
      <c r="O42" s="18">
        <v>1</v>
      </c>
      <c r="P42" s="22"/>
      <c r="Q42" s="30"/>
      <c r="R42" s="23">
        <f t="shared" si="3"/>
        <v>1.6480000000000001</v>
      </c>
    </row>
    <row r="43" spans="1:18" ht="12">
      <c r="A43" s="13">
        <f t="shared" si="4"/>
        <v>40</v>
      </c>
      <c r="B43" s="31" t="s">
        <v>85</v>
      </c>
      <c r="C43" s="18" t="s">
        <v>28</v>
      </c>
      <c r="D43" s="18"/>
      <c r="E43" s="18">
        <v>0.831</v>
      </c>
      <c r="F43" s="22">
        <v>6</v>
      </c>
      <c r="G43" s="18">
        <f t="shared" si="0"/>
        <v>0.6000000000000001</v>
      </c>
      <c r="H43" s="18"/>
      <c r="I43" s="18"/>
      <c r="J43" s="18">
        <f t="shared" si="1"/>
        <v>0.6000000000000001</v>
      </c>
      <c r="K43" s="19"/>
      <c r="L43" s="24"/>
      <c r="M43" s="21"/>
      <c r="N43" s="18">
        <f t="shared" si="2"/>
        <v>0</v>
      </c>
      <c r="O43" s="18">
        <v>1</v>
      </c>
      <c r="P43" s="22"/>
      <c r="Q43" s="22"/>
      <c r="R43" s="23">
        <f t="shared" si="3"/>
        <v>2.431</v>
      </c>
    </row>
    <row r="44" spans="1:18" ht="12">
      <c r="A44" s="13">
        <f t="shared" si="4"/>
        <v>41</v>
      </c>
      <c r="B44" s="31" t="s">
        <v>86</v>
      </c>
      <c r="C44" s="18" t="s">
        <v>47</v>
      </c>
      <c r="D44" s="18"/>
      <c r="E44" s="18">
        <v>0</v>
      </c>
      <c r="F44" s="18">
        <v>6.86</v>
      </c>
      <c r="G44" s="18">
        <f t="shared" si="0"/>
        <v>0.686</v>
      </c>
      <c r="H44" s="18"/>
      <c r="I44" s="18"/>
      <c r="J44" s="18">
        <f t="shared" si="1"/>
        <v>0.686</v>
      </c>
      <c r="K44" s="19"/>
      <c r="L44" s="24"/>
      <c r="M44" s="21"/>
      <c r="N44" s="18">
        <f t="shared" si="2"/>
        <v>0</v>
      </c>
      <c r="O44" s="18">
        <v>1</v>
      </c>
      <c r="P44" s="22"/>
      <c r="Q44" s="22"/>
      <c r="R44" s="23">
        <f t="shared" si="3"/>
        <v>1.686</v>
      </c>
    </row>
    <row r="45" spans="1:18" ht="12">
      <c r="A45" s="13">
        <f t="shared" si="4"/>
        <v>42</v>
      </c>
      <c r="B45" s="31" t="s">
        <v>87</v>
      </c>
      <c r="C45" s="18" t="s">
        <v>26</v>
      </c>
      <c r="D45" s="18"/>
      <c r="E45" s="18">
        <v>1.103</v>
      </c>
      <c r="F45" s="18">
        <v>7.75</v>
      </c>
      <c r="G45" s="18">
        <f t="shared" si="0"/>
        <v>0.775</v>
      </c>
      <c r="H45" s="18"/>
      <c r="I45" s="18"/>
      <c r="J45" s="18">
        <f t="shared" si="1"/>
        <v>0.775</v>
      </c>
      <c r="K45" s="19">
        <v>1.1</v>
      </c>
      <c r="L45" s="24"/>
      <c r="M45" s="21"/>
      <c r="N45" s="18">
        <f t="shared" si="2"/>
        <v>1.1</v>
      </c>
      <c r="O45" s="18">
        <v>1</v>
      </c>
      <c r="P45" s="22"/>
      <c r="Q45" s="22"/>
      <c r="R45" s="23">
        <f t="shared" si="3"/>
        <v>3.978</v>
      </c>
    </row>
    <row r="46" spans="1:18" ht="24">
      <c r="A46" s="13">
        <f t="shared" si="4"/>
        <v>43</v>
      </c>
      <c r="B46" s="13" t="s">
        <v>88</v>
      </c>
      <c r="C46" s="32" t="s">
        <v>31</v>
      </c>
      <c r="D46" s="32"/>
      <c r="E46" s="32">
        <v>0</v>
      </c>
      <c r="F46" s="32">
        <v>7.22</v>
      </c>
      <c r="G46" s="18">
        <f t="shared" si="0"/>
        <v>0.722</v>
      </c>
      <c r="H46" s="18"/>
      <c r="I46" s="18"/>
      <c r="J46" s="18">
        <f t="shared" si="1"/>
        <v>0.722</v>
      </c>
      <c r="K46" s="19"/>
      <c r="L46" s="24"/>
      <c r="M46" s="21"/>
      <c r="N46" s="18">
        <f t="shared" si="2"/>
        <v>0</v>
      </c>
      <c r="O46" s="18">
        <v>1</v>
      </c>
      <c r="P46" s="22"/>
      <c r="Q46" s="22"/>
      <c r="R46" s="23">
        <f t="shared" si="3"/>
        <v>1.722</v>
      </c>
    </row>
    <row r="47" spans="1:18" ht="12">
      <c r="A47" s="13">
        <f t="shared" si="4"/>
        <v>44</v>
      </c>
      <c r="B47" s="13" t="s">
        <v>89</v>
      </c>
      <c r="C47" s="18" t="s">
        <v>50</v>
      </c>
      <c r="D47" s="18"/>
      <c r="E47" s="18">
        <v>3.914</v>
      </c>
      <c r="F47" s="18">
        <v>7.42</v>
      </c>
      <c r="G47" s="18">
        <f t="shared" si="0"/>
        <v>0.742</v>
      </c>
      <c r="H47" s="18"/>
      <c r="I47" s="18">
        <v>1</v>
      </c>
      <c r="J47" s="18">
        <f t="shared" si="1"/>
        <v>1.742</v>
      </c>
      <c r="K47" s="19"/>
      <c r="L47" s="24"/>
      <c r="M47" s="21"/>
      <c r="N47" s="18">
        <f t="shared" si="2"/>
        <v>0</v>
      </c>
      <c r="O47" s="18">
        <v>1</v>
      </c>
      <c r="P47" s="22"/>
      <c r="Q47" s="22"/>
      <c r="R47" s="23">
        <f t="shared" si="3"/>
        <v>6.656000000000001</v>
      </c>
    </row>
    <row r="48" spans="1:18" ht="12">
      <c r="A48" s="13">
        <f t="shared" si="4"/>
        <v>45</v>
      </c>
      <c r="B48" s="13" t="s">
        <v>90</v>
      </c>
      <c r="C48" s="18" t="s">
        <v>47</v>
      </c>
      <c r="D48" s="18"/>
      <c r="E48" s="18">
        <v>3.739</v>
      </c>
      <c r="F48" s="18">
        <v>5.59</v>
      </c>
      <c r="G48" s="18">
        <f t="shared" si="0"/>
        <v>0.559</v>
      </c>
      <c r="H48" s="18"/>
      <c r="I48" s="18"/>
      <c r="J48" s="18">
        <f t="shared" si="1"/>
        <v>0.559</v>
      </c>
      <c r="K48" s="19"/>
      <c r="L48" s="24"/>
      <c r="M48" s="21"/>
      <c r="N48" s="18">
        <f t="shared" si="2"/>
        <v>0</v>
      </c>
      <c r="O48" s="18">
        <v>1</v>
      </c>
      <c r="P48" s="22"/>
      <c r="Q48" s="22"/>
      <c r="R48" s="23">
        <f t="shared" si="3"/>
        <v>5.298</v>
      </c>
    </row>
    <row r="49" spans="1:18" ht="12">
      <c r="A49" s="13">
        <f t="shared" si="4"/>
        <v>46</v>
      </c>
      <c r="B49" s="13" t="s">
        <v>91</v>
      </c>
      <c r="C49" s="18" t="s">
        <v>47</v>
      </c>
      <c r="D49" s="18"/>
      <c r="E49" s="18">
        <v>0</v>
      </c>
      <c r="F49" s="18">
        <v>7.08</v>
      </c>
      <c r="G49" s="18">
        <f t="shared" si="0"/>
        <v>0.7080000000000001</v>
      </c>
      <c r="H49" s="18"/>
      <c r="I49" s="18"/>
      <c r="J49" s="18">
        <f t="shared" si="1"/>
        <v>0.7080000000000001</v>
      </c>
      <c r="K49" s="19"/>
      <c r="L49" s="24"/>
      <c r="M49" s="21"/>
      <c r="N49" s="18">
        <f t="shared" si="2"/>
        <v>0</v>
      </c>
      <c r="O49" s="18">
        <v>1</v>
      </c>
      <c r="P49" s="22"/>
      <c r="Q49" s="22"/>
      <c r="R49" s="23">
        <f t="shared" si="3"/>
        <v>1.7080000000000002</v>
      </c>
    </row>
    <row r="50" spans="1:18" ht="12">
      <c r="A50" s="13">
        <f t="shared" si="4"/>
        <v>47</v>
      </c>
      <c r="B50" s="13" t="s">
        <v>92</v>
      </c>
      <c r="C50" s="18" t="s">
        <v>82</v>
      </c>
      <c r="D50" s="18"/>
      <c r="E50" s="18">
        <v>0</v>
      </c>
      <c r="F50" s="18">
        <v>6.87</v>
      </c>
      <c r="G50" s="18">
        <f t="shared" si="0"/>
        <v>0.687</v>
      </c>
      <c r="H50" s="18"/>
      <c r="I50" s="18"/>
      <c r="J50" s="18">
        <f t="shared" si="1"/>
        <v>0.687</v>
      </c>
      <c r="K50" s="19"/>
      <c r="L50" s="24"/>
      <c r="M50" s="21"/>
      <c r="N50" s="18">
        <f t="shared" si="2"/>
        <v>0</v>
      </c>
      <c r="O50" s="18">
        <v>1</v>
      </c>
      <c r="P50" s="22"/>
      <c r="Q50" s="22"/>
      <c r="R50" s="23">
        <f t="shared" si="3"/>
        <v>1.687</v>
      </c>
    </row>
    <row r="51" spans="1:18" ht="12">
      <c r="A51" s="13">
        <f t="shared" si="4"/>
        <v>48</v>
      </c>
      <c r="B51" s="13" t="s">
        <v>93</v>
      </c>
      <c r="C51" s="18" t="s">
        <v>45</v>
      </c>
      <c r="D51" s="18"/>
      <c r="E51" s="18">
        <v>3.405</v>
      </c>
      <c r="F51" s="18">
        <v>7.53</v>
      </c>
      <c r="G51" s="18">
        <f t="shared" si="0"/>
        <v>0.7530000000000001</v>
      </c>
      <c r="H51" s="18"/>
      <c r="I51" s="18">
        <v>1</v>
      </c>
      <c r="J51" s="18">
        <f t="shared" si="1"/>
        <v>1.7530000000000001</v>
      </c>
      <c r="K51" s="19"/>
      <c r="L51" s="24"/>
      <c r="M51" s="21"/>
      <c r="N51" s="18">
        <f t="shared" si="2"/>
        <v>0</v>
      </c>
      <c r="O51" s="18">
        <v>1</v>
      </c>
      <c r="P51" s="22"/>
      <c r="Q51" s="22"/>
      <c r="R51" s="23">
        <f t="shared" si="3"/>
        <v>6.1579999999999995</v>
      </c>
    </row>
    <row r="52" spans="1:18" ht="36">
      <c r="A52" s="33">
        <f t="shared" si="4"/>
        <v>49</v>
      </c>
      <c r="B52" s="13" t="s">
        <v>94</v>
      </c>
      <c r="C52" s="18" t="s">
        <v>26</v>
      </c>
      <c r="D52" s="18" t="s">
        <v>95</v>
      </c>
      <c r="E52" s="18">
        <v>0.426</v>
      </c>
      <c r="F52" s="18">
        <v>7.018</v>
      </c>
      <c r="G52" s="18">
        <f t="shared" si="0"/>
        <v>0.7018</v>
      </c>
      <c r="H52" s="18"/>
      <c r="I52" s="18"/>
      <c r="J52" s="18">
        <f t="shared" si="1"/>
        <v>0.7018</v>
      </c>
      <c r="K52" s="19">
        <v>0.3</v>
      </c>
      <c r="L52" s="24"/>
      <c r="M52" s="21"/>
      <c r="N52" s="18">
        <f t="shared" si="2"/>
        <v>0.3</v>
      </c>
      <c r="O52" s="18">
        <v>1</v>
      </c>
      <c r="P52" s="22"/>
      <c r="Q52" s="22"/>
      <c r="R52" s="23">
        <f t="shared" si="3"/>
        <v>2.4278</v>
      </c>
    </row>
    <row r="53" spans="1:18" ht="12">
      <c r="A53" s="13">
        <f t="shared" si="4"/>
        <v>50</v>
      </c>
      <c r="B53" s="13" t="s">
        <v>96</v>
      </c>
      <c r="C53" s="18" t="s">
        <v>42</v>
      </c>
      <c r="D53" s="18"/>
      <c r="E53" s="18">
        <v>0.18</v>
      </c>
      <c r="F53" s="18">
        <v>6.48</v>
      </c>
      <c r="G53" s="18">
        <f t="shared" si="0"/>
        <v>0.6480000000000001</v>
      </c>
      <c r="H53" s="18">
        <v>0.5</v>
      </c>
      <c r="I53" s="18"/>
      <c r="J53" s="18">
        <f t="shared" si="1"/>
        <v>1.1480000000000001</v>
      </c>
      <c r="K53" s="19"/>
      <c r="L53" s="25">
        <v>0.5</v>
      </c>
      <c r="M53" s="21"/>
      <c r="N53" s="18">
        <f t="shared" si="2"/>
        <v>0.5</v>
      </c>
      <c r="O53" s="18">
        <v>1</v>
      </c>
      <c r="P53" s="22"/>
      <c r="Q53" s="22"/>
      <c r="R53" s="23">
        <f t="shared" si="3"/>
        <v>2.8280000000000003</v>
      </c>
    </row>
    <row r="54" spans="1:18" ht="12">
      <c r="A54" s="13">
        <f t="shared" si="4"/>
        <v>51</v>
      </c>
      <c r="B54" s="13" t="s">
        <v>97</v>
      </c>
      <c r="C54" s="18" t="s">
        <v>28</v>
      </c>
      <c r="D54" s="18"/>
      <c r="E54" s="18">
        <v>3.25</v>
      </c>
      <c r="F54" s="18">
        <v>6.57</v>
      </c>
      <c r="G54" s="18">
        <f t="shared" si="0"/>
        <v>0.657</v>
      </c>
      <c r="H54" s="18"/>
      <c r="I54" s="18"/>
      <c r="J54" s="18">
        <f t="shared" si="1"/>
        <v>0.657</v>
      </c>
      <c r="K54" s="26"/>
      <c r="L54" s="24"/>
      <c r="M54" s="21"/>
      <c r="N54" s="18">
        <f t="shared" si="2"/>
        <v>0</v>
      </c>
      <c r="O54" s="18">
        <v>1</v>
      </c>
      <c r="P54" s="22"/>
      <c r="Q54" s="22"/>
      <c r="R54" s="34">
        <f t="shared" si="3"/>
        <v>4.907</v>
      </c>
    </row>
    <row r="55" spans="1:18" ht="36">
      <c r="A55" s="13">
        <f t="shared" si="4"/>
        <v>52</v>
      </c>
      <c r="B55" s="13" t="s">
        <v>98</v>
      </c>
      <c r="C55" s="18" t="s">
        <v>99</v>
      </c>
      <c r="D55" s="18" t="s">
        <v>100</v>
      </c>
      <c r="E55" s="18">
        <v>3.574</v>
      </c>
      <c r="F55" s="18">
        <v>7.23</v>
      </c>
      <c r="G55" s="18">
        <f t="shared" si="0"/>
        <v>0.7230000000000001</v>
      </c>
      <c r="H55" s="18"/>
      <c r="I55" s="18"/>
      <c r="J55" s="18">
        <f t="shared" si="1"/>
        <v>0.7230000000000001</v>
      </c>
      <c r="K55" s="19"/>
      <c r="L55" s="24"/>
      <c r="M55" s="21"/>
      <c r="N55" s="18">
        <f t="shared" si="2"/>
        <v>0</v>
      </c>
      <c r="O55" s="18">
        <v>1</v>
      </c>
      <c r="P55" s="22"/>
      <c r="Q55" s="22"/>
      <c r="R55" s="23">
        <f t="shared" si="3"/>
        <v>5.297</v>
      </c>
    </row>
    <row r="56" spans="1:18" ht="36">
      <c r="A56" s="13">
        <f t="shared" si="4"/>
        <v>53</v>
      </c>
      <c r="B56" s="13" t="s">
        <v>101</v>
      </c>
      <c r="C56" s="18" t="s">
        <v>33</v>
      </c>
      <c r="D56" s="18" t="s">
        <v>59</v>
      </c>
      <c r="E56" s="18">
        <v>0.907</v>
      </c>
      <c r="F56" s="18">
        <v>6.88</v>
      </c>
      <c r="G56" s="18">
        <f t="shared" si="0"/>
        <v>0.6880000000000001</v>
      </c>
      <c r="H56" s="18"/>
      <c r="I56" s="18"/>
      <c r="J56" s="18">
        <f t="shared" si="1"/>
        <v>0.6880000000000001</v>
      </c>
      <c r="K56" s="19">
        <v>0.6</v>
      </c>
      <c r="L56" s="24"/>
      <c r="M56" s="21"/>
      <c r="N56" s="18">
        <f t="shared" si="2"/>
        <v>0.6</v>
      </c>
      <c r="O56" s="18">
        <v>1</v>
      </c>
      <c r="P56" s="22"/>
      <c r="Q56" s="22"/>
      <c r="R56" s="23">
        <f t="shared" si="3"/>
        <v>3.1950000000000003</v>
      </c>
    </row>
    <row r="57" spans="1:18" ht="36">
      <c r="A57" s="13">
        <f t="shared" si="4"/>
        <v>54</v>
      </c>
      <c r="B57" s="13" t="s">
        <v>102</v>
      </c>
      <c r="C57" s="18" t="s">
        <v>103</v>
      </c>
      <c r="D57" s="18" t="s">
        <v>95</v>
      </c>
      <c r="E57" s="18">
        <v>0.629</v>
      </c>
      <c r="F57" s="18">
        <v>6.72</v>
      </c>
      <c r="G57" s="18">
        <f t="shared" si="0"/>
        <v>0.672</v>
      </c>
      <c r="H57" s="18"/>
      <c r="I57" s="18"/>
      <c r="J57" s="18">
        <f t="shared" si="1"/>
        <v>0.672</v>
      </c>
      <c r="K57" s="19"/>
      <c r="L57" s="24"/>
      <c r="M57" s="21"/>
      <c r="N57" s="18">
        <f t="shared" si="2"/>
        <v>0</v>
      </c>
      <c r="O57" s="18">
        <v>1</v>
      </c>
      <c r="P57" s="22"/>
      <c r="Q57" s="30"/>
      <c r="R57" s="23">
        <f t="shared" si="3"/>
        <v>2.301</v>
      </c>
    </row>
    <row r="58" spans="1:18" ht="12">
      <c r="A58" s="13">
        <f t="shared" si="4"/>
        <v>55</v>
      </c>
      <c r="B58" s="13" t="s">
        <v>104</v>
      </c>
      <c r="C58" s="18" t="s">
        <v>47</v>
      </c>
      <c r="D58" s="18"/>
      <c r="E58" s="18">
        <v>3.861</v>
      </c>
      <c r="F58" s="18">
        <v>6.88</v>
      </c>
      <c r="G58" s="18">
        <f t="shared" si="0"/>
        <v>0.6880000000000001</v>
      </c>
      <c r="H58" s="18"/>
      <c r="I58" s="18"/>
      <c r="J58" s="18">
        <f t="shared" si="1"/>
        <v>0.6880000000000001</v>
      </c>
      <c r="K58" s="19"/>
      <c r="L58" s="24"/>
      <c r="M58" s="21"/>
      <c r="N58" s="18">
        <f t="shared" si="2"/>
        <v>0</v>
      </c>
      <c r="O58" s="18">
        <v>1</v>
      </c>
      <c r="P58" s="22"/>
      <c r="Q58" s="22"/>
      <c r="R58" s="23">
        <f t="shared" si="3"/>
        <v>5.549</v>
      </c>
    </row>
    <row r="59" spans="1:18" ht="24">
      <c r="A59" s="13">
        <f t="shared" si="4"/>
        <v>56</v>
      </c>
      <c r="B59" s="13" t="s">
        <v>105</v>
      </c>
      <c r="C59" s="18" t="s">
        <v>31</v>
      </c>
      <c r="D59" s="18"/>
      <c r="E59" s="18">
        <v>0</v>
      </c>
      <c r="F59" s="18">
        <v>6.89</v>
      </c>
      <c r="G59" s="18">
        <f t="shared" si="0"/>
        <v>0.6890000000000001</v>
      </c>
      <c r="H59" s="18"/>
      <c r="I59" s="18"/>
      <c r="J59" s="18">
        <f t="shared" si="1"/>
        <v>0.6890000000000001</v>
      </c>
      <c r="K59" s="19"/>
      <c r="L59" s="24"/>
      <c r="M59" s="21"/>
      <c r="N59" s="18">
        <f t="shared" si="2"/>
        <v>0</v>
      </c>
      <c r="O59" s="18">
        <v>1</v>
      </c>
      <c r="P59" s="22"/>
      <c r="Q59" s="22"/>
      <c r="R59" s="23">
        <f t="shared" si="3"/>
        <v>1.689</v>
      </c>
    </row>
    <row r="60" spans="1:18" ht="24">
      <c r="A60" s="13">
        <f t="shared" si="4"/>
        <v>57</v>
      </c>
      <c r="B60" s="13" t="s">
        <v>106</v>
      </c>
      <c r="C60" s="18" t="s">
        <v>30</v>
      </c>
      <c r="D60" s="18"/>
      <c r="E60" s="22">
        <v>1.034</v>
      </c>
      <c r="F60" s="18">
        <v>6.77</v>
      </c>
      <c r="G60" s="18">
        <f t="shared" si="0"/>
        <v>0.677</v>
      </c>
      <c r="H60" s="18"/>
      <c r="I60" s="18"/>
      <c r="J60" s="18">
        <f t="shared" si="1"/>
        <v>0.677</v>
      </c>
      <c r="K60" s="19">
        <v>0.6</v>
      </c>
      <c r="L60" s="24"/>
      <c r="M60" s="21"/>
      <c r="N60" s="18">
        <f t="shared" si="2"/>
        <v>0.6</v>
      </c>
      <c r="O60" s="18">
        <v>1</v>
      </c>
      <c r="P60" s="22"/>
      <c r="Q60" s="22"/>
      <c r="R60" s="23">
        <f t="shared" si="3"/>
        <v>3.311</v>
      </c>
    </row>
    <row r="61" spans="1:18" ht="12">
      <c r="A61" s="13">
        <f t="shared" si="4"/>
        <v>58</v>
      </c>
      <c r="B61" s="13" t="s">
        <v>107</v>
      </c>
      <c r="C61" s="18" t="s">
        <v>82</v>
      </c>
      <c r="D61" s="18"/>
      <c r="E61" s="18">
        <v>3.973</v>
      </c>
      <c r="F61" s="18">
        <v>7.12</v>
      </c>
      <c r="G61" s="18">
        <f t="shared" si="0"/>
        <v>0.7120000000000001</v>
      </c>
      <c r="H61" s="18"/>
      <c r="I61" s="18"/>
      <c r="J61" s="18">
        <f t="shared" si="1"/>
        <v>0.7120000000000001</v>
      </c>
      <c r="K61" s="19">
        <v>0.6</v>
      </c>
      <c r="L61" s="24"/>
      <c r="M61" s="21"/>
      <c r="N61" s="18">
        <f t="shared" si="2"/>
        <v>0.6</v>
      </c>
      <c r="O61" s="18">
        <v>1</v>
      </c>
      <c r="P61" s="22"/>
      <c r="Q61" s="22"/>
      <c r="R61" s="23">
        <f t="shared" si="3"/>
        <v>6.284999999999999</v>
      </c>
    </row>
    <row r="62" spans="1:18" ht="12">
      <c r="A62" s="13">
        <f t="shared" si="4"/>
        <v>59</v>
      </c>
      <c r="B62" s="13" t="s">
        <v>108</v>
      </c>
      <c r="C62" s="18" t="s">
        <v>82</v>
      </c>
      <c r="D62" s="18"/>
      <c r="E62" s="18">
        <v>0.147</v>
      </c>
      <c r="F62" s="18">
        <v>7.11</v>
      </c>
      <c r="G62" s="18">
        <f t="shared" si="0"/>
        <v>0.7110000000000001</v>
      </c>
      <c r="H62" s="18"/>
      <c r="I62" s="18"/>
      <c r="J62" s="18">
        <f t="shared" si="1"/>
        <v>0.7110000000000001</v>
      </c>
      <c r="K62" s="19"/>
      <c r="L62" s="25">
        <v>0.5</v>
      </c>
      <c r="M62" s="21"/>
      <c r="N62" s="18">
        <f t="shared" si="2"/>
        <v>0.5</v>
      </c>
      <c r="O62" s="18">
        <v>1</v>
      </c>
      <c r="P62" s="22"/>
      <c r="Q62" s="22"/>
      <c r="R62" s="23">
        <f t="shared" si="3"/>
        <v>2.358</v>
      </c>
    </row>
    <row r="63" spans="1:18" ht="12">
      <c r="A63" s="13">
        <f t="shared" si="4"/>
        <v>60</v>
      </c>
      <c r="B63" s="13" t="s">
        <v>109</v>
      </c>
      <c r="C63" s="18" t="s">
        <v>33</v>
      </c>
      <c r="D63" s="18"/>
      <c r="E63" s="18">
        <v>0</v>
      </c>
      <c r="F63" s="18">
        <v>7.07</v>
      </c>
      <c r="G63" s="18">
        <f t="shared" si="0"/>
        <v>0.7070000000000001</v>
      </c>
      <c r="H63" s="18"/>
      <c r="I63" s="18"/>
      <c r="J63" s="18">
        <f t="shared" si="1"/>
        <v>0.7070000000000001</v>
      </c>
      <c r="K63" s="19"/>
      <c r="L63" s="24"/>
      <c r="M63" s="21"/>
      <c r="N63" s="18">
        <f t="shared" si="2"/>
        <v>0</v>
      </c>
      <c r="O63" s="18">
        <v>1</v>
      </c>
      <c r="P63" s="22"/>
      <c r="Q63" s="22"/>
      <c r="R63" s="23">
        <f t="shared" si="3"/>
        <v>1.707</v>
      </c>
    </row>
    <row r="64" spans="1:18" ht="24">
      <c r="A64" s="13">
        <f t="shared" si="4"/>
        <v>61</v>
      </c>
      <c r="B64" s="13" t="s">
        <v>110</v>
      </c>
      <c r="C64" s="18" t="s">
        <v>33</v>
      </c>
      <c r="D64" s="18" t="s">
        <v>111</v>
      </c>
      <c r="E64" s="18">
        <v>3.83</v>
      </c>
      <c r="F64" s="18">
        <v>6.88</v>
      </c>
      <c r="G64" s="18">
        <f t="shared" si="0"/>
        <v>0.6880000000000001</v>
      </c>
      <c r="H64" s="18"/>
      <c r="I64" s="18"/>
      <c r="J64" s="18">
        <f t="shared" si="1"/>
        <v>0.6880000000000001</v>
      </c>
      <c r="K64" s="19">
        <v>0.3</v>
      </c>
      <c r="L64" s="24"/>
      <c r="M64" s="21"/>
      <c r="N64" s="18">
        <f t="shared" si="2"/>
        <v>0.3</v>
      </c>
      <c r="O64" s="18">
        <v>1</v>
      </c>
      <c r="P64" s="22"/>
      <c r="Q64" s="22"/>
      <c r="R64" s="23">
        <f t="shared" si="3"/>
        <v>5.818</v>
      </c>
    </row>
    <row r="65" spans="1:18" ht="12">
      <c r="A65" s="13">
        <f t="shared" si="4"/>
        <v>62</v>
      </c>
      <c r="B65" s="13" t="s">
        <v>112</v>
      </c>
      <c r="C65" s="18" t="s">
        <v>28</v>
      </c>
      <c r="D65" s="18"/>
      <c r="E65" s="18"/>
      <c r="F65" s="18">
        <v>6.53</v>
      </c>
      <c r="G65" s="18">
        <f t="shared" si="0"/>
        <v>0.653</v>
      </c>
      <c r="H65" s="18"/>
      <c r="I65" s="18"/>
      <c r="J65" s="18">
        <f t="shared" si="1"/>
        <v>0.653</v>
      </c>
      <c r="K65" s="19"/>
      <c r="L65" s="25">
        <v>0.5</v>
      </c>
      <c r="M65" s="21"/>
      <c r="N65" s="18">
        <f t="shared" si="2"/>
        <v>0.5</v>
      </c>
      <c r="O65" s="18">
        <v>1</v>
      </c>
      <c r="P65" s="22"/>
      <c r="Q65" s="22"/>
      <c r="R65" s="23">
        <f t="shared" si="3"/>
        <v>2.153</v>
      </c>
    </row>
    <row r="66" spans="1:18" ht="12">
      <c r="A66" s="13">
        <f t="shared" si="4"/>
        <v>63</v>
      </c>
      <c r="B66" s="13" t="s">
        <v>113</v>
      </c>
      <c r="C66" s="18" t="s">
        <v>26</v>
      </c>
      <c r="D66" s="18"/>
      <c r="E66" s="18">
        <v>0</v>
      </c>
      <c r="F66" s="18">
        <v>7.05</v>
      </c>
      <c r="G66" s="18">
        <f t="shared" si="0"/>
        <v>0.7050000000000001</v>
      </c>
      <c r="H66" s="18"/>
      <c r="I66" s="18"/>
      <c r="J66" s="18">
        <f t="shared" si="1"/>
        <v>0.7050000000000001</v>
      </c>
      <c r="K66" s="19"/>
      <c r="L66" s="24"/>
      <c r="M66" s="21"/>
      <c r="N66" s="18">
        <f t="shared" si="2"/>
        <v>0</v>
      </c>
      <c r="O66" s="18">
        <v>1</v>
      </c>
      <c r="P66" s="22"/>
      <c r="Q66" s="22"/>
      <c r="R66" s="23">
        <f t="shared" si="3"/>
        <v>1.705</v>
      </c>
    </row>
    <row r="67" spans="1:18" ht="12">
      <c r="A67" s="13">
        <f t="shared" si="4"/>
        <v>64</v>
      </c>
      <c r="B67" s="13" t="s">
        <v>114</v>
      </c>
      <c r="C67" s="18" t="s">
        <v>42</v>
      </c>
      <c r="D67" s="18"/>
      <c r="E67" s="18">
        <v>0.467</v>
      </c>
      <c r="F67" s="18">
        <v>7.14</v>
      </c>
      <c r="G67" s="18">
        <f t="shared" si="0"/>
        <v>0.714</v>
      </c>
      <c r="H67" s="18"/>
      <c r="I67" s="18"/>
      <c r="J67" s="18">
        <f t="shared" si="1"/>
        <v>0.714</v>
      </c>
      <c r="K67" s="19"/>
      <c r="L67" s="24"/>
      <c r="M67" s="21"/>
      <c r="N67" s="18">
        <f t="shared" si="2"/>
        <v>0</v>
      </c>
      <c r="O67" s="18">
        <v>1</v>
      </c>
      <c r="P67" s="22"/>
      <c r="Q67" s="22"/>
      <c r="R67" s="23">
        <f t="shared" si="3"/>
        <v>2.181</v>
      </c>
    </row>
    <row r="68" spans="1:18" ht="12">
      <c r="A68" s="13">
        <f t="shared" si="4"/>
        <v>65</v>
      </c>
      <c r="B68" s="13" t="s">
        <v>115</v>
      </c>
      <c r="C68" s="18" t="s">
        <v>28</v>
      </c>
      <c r="D68" s="18"/>
      <c r="E68" s="18">
        <v>0</v>
      </c>
      <c r="F68" s="18">
        <v>7.21</v>
      </c>
      <c r="G68" s="18">
        <f t="shared" si="0"/>
        <v>0.7210000000000001</v>
      </c>
      <c r="H68" s="18"/>
      <c r="I68" s="18"/>
      <c r="J68" s="18">
        <f t="shared" si="1"/>
        <v>0.7210000000000001</v>
      </c>
      <c r="K68" s="19"/>
      <c r="L68" s="24"/>
      <c r="M68" s="21"/>
      <c r="N68" s="18">
        <f t="shared" si="2"/>
        <v>0</v>
      </c>
      <c r="O68" s="18">
        <v>1</v>
      </c>
      <c r="P68" s="22"/>
      <c r="Q68" s="22"/>
      <c r="R68" s="23">
        <f t="shared" si="3"/>
        <v>1.721</v>
      </c>
    </row>
    <row r="69" spans="1:18" ht="24">
      <c r="A69" s="13">
        <f t="shared" si="4"/>
        <v>66</v>
      </c>
      <c r="B69" s="13" t="s">
        <v>116</v>
      </c>
      <c r="C69" s="18" t="s">
        <v>31</v>
      </c>
      <c r="D69" s="18" t="s">
        <v>117</v>
      </c>
      <c r="E69" s="18">
        <v>3.215</v>
      </c>
      <c r="F69" s="18">
        <v>7.33</v>
      </c>
      <c r="G69" s="35">
        <f t="shared" si="0"/>
        <v>0.7330000000000001</v>
      </c>
      <c r="H69" s="18"/>
      <c r="I69" s="18"/>
      <c r="J69" s="18">
        <f t="shared" si="1"/>
        <v>0.7330000000000001</v>
      </c>
      <c r="K69" s="19">
        <v>0.6</v>
      </c>
      <c r="L69" s="24"/>
      <c r="M69" s="21"/>
      <c r="N69" s="18">
        <f t="shared" si="2"/>
        <v>0.6</v>
      </c>
      <c r="O69" s="18">
        <v>1</v>
      </c>
      <c r="P69" s="22"/>
      <c r="Q69" s="22"/>
      <c r="R69" s="23">
        <f t="shared" si="3"/>
        <v>5.548</v>
      </c>
    </row>
    <row r="70" spans="1:18" ht="15.75" customHeight="1">
      <c r="A70" s="13">
        <f t="shared" si="4"/>
        <v>67</v>
      </c>
      <c r="B70" s="13" t="s">
        <v>118</v>
      </c>
      <c r="C70" s="18" t="s">
        <v>42</v>
      </c>
      <c r="D70" s="18"/>
      <c r="E70" s="18">
        <v>0</v>
      </c>
      <c r="F70" s="18">
        <v>6.98</v>
      </c>
      <c r="G70" s="18">
        <f t="shared" si="0"/>
        <v>0.6980000000000001</v>
      </c>
      <c r="H70" s="18"/>
      <c r="I70" s="18"/>
      <c r="J70" s="18">
        <f t="shared" si="1"/>
        <v>0.6980000000000001</v>
      </c>
      <c r="K70" s="19">
        <v>0.3</v>
      </c>
      <c r="L70" s="24"/>
      <c r="M70" s="27"/>
      <c r="N70" s="18">
        <f t="shared" si="2"/>
        <v>0.3</v>
      </c>
      <c r="O70" s="18">
        <v>1</v>
      </c>
      <c r="P70" s="22"/>
      <c r="Q70" s="22"/>
      <c r="R70" s="23">
        <f t="shared" si="3"/>
        <v>1.998</v>
      </c>
    </row>
    <row r="71" spans="1:18" ht="20.25" customHeight="1">
      <c r="A71" s="13">
        <f t="shared" si="4"/>
        <v>68</v>
      </c>
      <c r="B71" s="13" t="s">
        <v>119</v>
      </c>
      <c r="C71" s="18" t="s">
        <v>82</v>
      </c>
      <c r="D71" s="18"/>
      <c r="E71" s="18">
        <v>0</v>
      </c>
      <c r="F71" s="18">
        <v>6.36</v>
      </c>
      <c r="G71" s="18">
        <f t="shared" si="0"/>
        <v>0.6360000000000001</v>
      </c>
      <c r="H71" s="18"/>
      <c r="I71" s="18"/>
      <c r="J71" s="18">
        <f t="shared" si="1"/>
        <v>0.6360000000000001</v>
      </c>
      <c r="K71" s="19">
        <v>0.3</v>
      </c>
      <c r="L71" s="24"/>
      <c r="M71" s="21"/>
      <c r="N71" s="18">
        <f t="shared" si="2"/>
        <v>0.3</v>
      </c>
      <c r="O71" s="18">
        <v>1</v>
      </c>
      <c r="P71" s="22"/>
      <c r="Q71" s="22"/>
      <c r="R71" s="23">
        <f t="shared" si="3"/>
        <v>1.9360000000000002</v>
      </c>
    </row>
    <row r="72" spans="1:18" ht="24">
      <c r="A72" s="13">
        <f t="shared" si="4"/>
        <v>69</v>
      </c>
      <c r="B72" s="13" t="s">
        <v>120</v>
      </c>
      <c r="C72" s="18" t="s">
        <v>31</v>
      </c>
      <c r="D72" s="18"/>
      <c r="E72" s="18">
        <v>0</v>
      </c>
      <c r="F72" s="18">
        <v>6.8</v>
      </c>
      <c r="G72" s="18">
        <f t="shared" si="0"/>
        <v>0.68</v>
      </c>
      <c r="H72" s="18"/>
      <c r="I72" s="18"/>
      <c r="J72" s="18">
        <f t="shared" si="1"/>
        <v>0.68</v>
      </c>
      <c r="K72" s="19"/>
      <c r="L72" s="24"/>
      <c r="M72" s="21"/>
      <c r="N72" s="18">
        <f t="shared" si="2"/>
        <v>0</v>
      </c>
      <c r="O72" s="18">
        <v>1</v>
      </c>
      <c r="P72" s="22"/>
      <c r="Q72" s="22"/>
      <c r="R72" s="23">
        <f t="shared" si="3"/>
        <v>1.6800000000000002</v>
      </c>
    </row>
    <row r="73" spans="1:18" ht="33.75">
      <c r="A73" s="13">
        <f t="shared" si="4"/>
        <v>70</v>
      </c>
      <c r="B73" s="13" t="s">
        <v>121</v>
      </c>
      <c r="C73" s="18" t="s">
        <v>82</v>
      </c>
      <c r="D73" s="36" t="s">
        <v>122</v>
      </c>
      <c r="E73" s="18">
        <v>2.701</v>
      </c>
      <c r="F73" s="18">
        <v>7.04</v>
      </c>
      <c r="G73" s="18">
        <f t="shared" si="0"/>
        <v>0.7040000000000001</v>
      </c>
      <c r="H73" s="18">
        <v>0.5</v>
      </c>
      <c r="I73" s="18"/>
      <c r="J73" s="18">
        <f t="shared" si="1"/>
        <v>1.2040000000000002</v>
      </c>
      <c r="K73" s="19"/>
      <c r="L73" s="24"/>
      <c r="M73" s="21"/>
      <c r="N73" s="18">
        <f t="shared" si="2"/>
        <v>0</v>
      </c>
      <c r="O73" s="18">
        <v>1</v>
      </c>
      <c r="P73" s="22"/>
      <c r="Q73" s="22"/>
      <c r="R73" s="23">
        <f t="shared" si="3"/>
        <v>4.905</v>
      </c>
    </row>
    <row r="74" spans="1:18" ht="51" customHeight="1">
      <c r="A74" s="13">
        <f t="shared" si="4"/>
        <v>71</v>
      </c>
      <c r="B74" s="13" t="s">
        <v>123</v>
      </c>
      <c r="C74" s="18" t="s">
        <v>45</v>
      </c>
      <c r="D74" s="18" t="s">
        <v>31</v>
      </c>
      <c r="E74" s="18">
        <v>2.598</v>
      </c>
      <c r="F74" s="18">
        <v>6.52</v>
      </c>
      <c r="G74" s="18">
        <f t="shared" si="0"/>
        <v>0.652</v>
      </c>
      <c r="H74" s="18"/>
      <c r="I74" s="18"/>
      <c r="J74" s="18">
        <f t="shared" si="1"/>
        <v>0.652</v>
      </c>
      <c r="K74" s="19">
        <v>0.3</v>
      </c>
      <c r="L74" s="24"/>
      <c r="M74" s="21"/>
      <c r="N74" s="18">
        <f t="shared" si="2"/>
        <v>0.3</v>
      </c>
      <c r="O74" s="18">
        <v>1</v>
      </c>
      <c r="P74" s="22"/>
      <c r="Q74" s="22"/>
      <c r="R74" s="23">
        <f t="shared" si="3"/>
        <v>4.55</v>
      </c>
    </row>
    <row r="75" spans="1:18" ht="24">
      <c r="A75" s="13">
        <f t="shared" si="4"/>
        <v>72</v>
      </c>
      <c r="B75" s="13" t="s">
        <v>124</v>
      </c>
      <c r="C75" s="18" t="s">
        <v>31</v>
      </c>
      <c r="D75" s="18"/>
      <c r="E75" s="18">
        <v>0</v>
      </c>
      <c r="F75" s="18">
        <v>7.18</v>
      </c>
      <c r="G75" s="18">
        <f t="shared" si="0"/>
        <v>0.718</v>
      </c>
      <c r="H75" s="18"/>
      <c r="I75" s="18"/>
      <c r="J75" s="18">
        <f t="shared" si="1"/>
        <v>0.718</v>
      </c>
      <c r="K75" s="19"/>
      <c r="L75" s="24"/>
      <c r="M75" s="21"/>
      <c r="N75" s="18">
        <f t="shared" si="2"/>
        <v>0</v>
      </c>
      <c r="O75" s="18">
        <v>1</v>
      </c>
      <c r="P75" s="22"/>
      <c r="Q75" s="22"/>
      <c r="R75" s="23">
        <f t="shared" si="3"/>
        <v>1.718</v>
      </c>
    </row>
    <row r="76" spans="1:18" ht="36">
      <c r="A76" s="13">
        <f t="shared" si="4"/>
        <v>73</v>
      </c>
      <c r="B76" s="13" t="s">
        <v>125</v>
      </c>
      <c r="C76" s="18" t="s">
        <v>37</v>
      </c>
      <c r="D76" s="18" t="s">
        <v>38</v>
      </c>
      <c r="E76" s="37">
        <v>3.666</v>
      </c>
      <c r="F76" s="18">
        <v>6.95</v>
      </c>
      <c r="G76" s="18">
        <f t="shared" si="0"/>
        <v>0.6950000000000001</v>
      </c>
      <c r="H76" s="18"/>
      <c r="I76" s="18"/>
      <c r="J76" s="18">
        <f t="shared" si="1"/>
        <v>0.6950000000000001</v>
      </c>
      <c r="K76" s="19"/>
      <c r="L76" s="24"/>
      <c r="M76" s="21"/>
      <c r="N76" s="18">
        <f t="shared" si="2"/>
        <v>0</v>
      </c>
      <c r="O76" s="18">
        <v>1</v>
      </c>
      <c r="P76" s="22"/>
      <c r="Q76" s="22"/>
      <c r="R76" s="23">
        <f t="shared" si="3"/>
        <v>5.361</v>
      </c>
    </row>
    <row r="77" spans="1:18" ht="21.75" customHeight="1">
      <c r="A77" s="13">
        <f t="shared" si="4"/>
        <v>74</v>
      </c>
      <c r="B77" s="13" t="s">
        <v>126</v>
      </c>
      <c r="C77" s="18" t="s">
        <v>58</v>
      </c>
      <c r="D77" s="18"/>
      <c r="E77" s="18">
        <v>3.191</v>
      </c>
      <c r="F77" s="18">
        <v>6.55</v>
      </c>
      <c r="G77" s="18">
        <f t="shared" si="0"/>
        <v>0.655</v>
      </c>
      <c r="H77" s="18"/>
      <c r="I77" s="18"/>
      <c r="J77" s="18">
        <f t="shared" si="1"/>
        <v>0.655</v>
      </c>
      <c r="K77" s="19">
        <v>0.6</v>
      </c>
      <c r="L77" s="24"/>
      <c r="M77" s="21"/>
      <c r="N77" s="18">
        <f t="shared" si="2"/>
        <v>0.6</v>
      </c>
      <c r="O77" s="18">
        <v>1</v>
      </c>
      <c r="P77" s="22"/>
      <c r="Q77" s="22"/>
      <c r="R77" s="23">
        <f t="shared" si="3"/>
        <v>5.446</v>
      </c>
    </row>
    <row r="78" spans="1:18" ht="36">
      <c r="A78" s="13">
        <f t="shared" si="4"/>
        <v>75</v>
      </c>
      <c r="B78" s="13" t="s">
        <v>127</v>
      </c>
      <c r="C78" s="18" t="s">
        <v>33</v>
      </c>
      <c r="D78" s="18" t="s">
        <v>59</v>
      </c>
      <c r="E78" s="18">
        <v>2.639</v>
      </c>
      <c r="F78" s="18">
        <v>6.8</v>
      </c>
      <c r="G78" s="18">
        <f t="shared" si="0"/>
        <v>0.68</v>
      </c>
      <c r="H78" s="18"/>
      <c r="I78" s="18"/>
      <c r="J78" s="18">
        <f t="shared" si="1"/>
        <v>0.68</v>
      </c>
      <c r="K78" s="19"/>
      <c r="L78" s="24"/>
      <c r="M78" s="21"/>
      <c r="N78" s="18">
        <f t="shared" si="2"/>
        <v>0</v>
      </c>
      <c r="O78" s="18">
        <v>1</v>
      </c>
      <c r="P78" s="22"/>
      <c r="Q78" s="22"/>
      <c r="R78" s="23">
        <f t="shared" si="3"/>
        <v>4.319</v>
      </c>
    </row>
    <row r="79" spans="1:18" ht="30" customHeight="1">
      <c r="A79" s="13">
        <f t="shared" si="4"/>
        <v>76</v>
      </c>
      <c r="B79" s="13" t="s">
        <v>128</v>
      </c>
      <c r="C79" s="18" t="s">
        <v>28</v>
      </c>
      <c r="D79" s="18" t="s">
        <v>47</v>
      </c>
      <c r="E79" s="18">
        <v>3.425</v>
      </c>
      <c r="F79" s="18">
        <v>6.77</v>
      </c>
      <c r="G79" s="18">
        <f t="shared" si="0"/>
        <v>0.677</v>
      </c>
      <c r="H79" s="18"/>
      <c r="I79" s="18"/>
      <c r="J79" s="18">
        <f t="shared" si="1"/>
        <v>0.677</v>
      </c>
      <c r="K79" s="19"/>
      <c r="L79" s="24"/>
      <c r="M79" s="21"/>
      <c r="N79" s="18">
        <f t="shared" si="2"/>
        <v>0</v>
      </c>
      <c r="O79" s="18">
        <v>1</v>
      </c>
      <c r="P79" s="22"/>
      <c r="Q79" s="22"/>
      <c r="R79" s="23">
        <f t="shared" si="3"/>
        <v>5.102</v>
      </c>
    </row>
    <row r="80" spans="1:18" ht="36">
      <c r="A80" s="13">
        <f t="shared" si="4"/>
        <v>77</v>
      </c>
      <c r="B80" s="13" t="s">
        <v>129</v>
      </c>
      <c r="C80" s="18" t="s">
        <v>53</v>
      </c>
      <c r="D80" s="18" t="s">
        <v>130</v>
      </c>
      <c r="E80" s="18">
        <v>3.13</v>
      </c>
      <c r="F80" s="18">
        <v>8.35</v>
      </c>
      <c r="G80" s="18">
        <f t="shared" si="0"/>
        <v>0.835</v>
      </c>
      <c r="H80" s="22">
        <v>0.5</v>
      </c>
      <c r="I80" s="18"/>
      <c r="J80" s="18">
        <f t="shared" si="1"/>
        <v>1.335</v>
      </c>
      <c r="K80" s="19">
        <v>0.3</v>
      </c>
      <c r="L80" s="24"/>
      <c r="M80" s="21"/>
      <c r="N80" s="18">
        <f t="shared" si="2"/>
        <v>0.3</v>
      </c>
      <c r="O80" s="18">
        <v>1</v>
      </c>
      <c r="P80" s="22"/>
      <c r="Q80" s="22"/>
      <c r="R80" s="23">
        <f t="shared" si="3"/>
        <v>5.765</v>
      </c>
    </row>
    <row r="81" spans="1:18" ht="48">
      <c r="A81" s="13">
        <f t="shared" si="4"/>
        <v>78</v>
      </c>
      <c r="B81" s="38" t="s">
        <v>131</v>
      </c>
      <c r="C81" s="18" t="s">
        <v>28</v>
      </c>
      <c r="D81" s="18" t="s">
        <v>132</v>
      </c>
      <c r="E81" s="18">
        <v>0.802</v>
      </c>
      <c r="F81" s="18">
        <v>6.47</v>
      </c>
      <c r="G81" s="18">
        <f t="shared" si="0"/>
        <v>0.647</v>
      </c>
      <c r="H81" s="18"/>
      <c r="I81" s="18"/>
      <c r="J81" s="18">
        <f t="shared" si="1"/>
        <v>0.647</v>
      </c>
      <c r="K81" s="19">
        <v>0.6</v>
      </c>
      <c r="L81" s="24"/>
      <c r="M81" s="21"/>
      <c r="N81" s="18">
        <f t="shared" si="2"/>
        <v>0.6</v>
      </c>
      <c r="O81" s="18">
        <v>1</v>
      </c>
      <c r="P81" s="22"/>
      <c r="Q81" s="22"/>
      <c r="R81" s="23">
        <f t="shared" si="3"/>
        <v>3.049</v>
      </c>
    </row>
    <row r="82" spans="1:18" ht="28.5" customHeight="1">
      <c r="A82" s="13">
        <f t="shared" si="4"/>
        <v>79</v>
      </c>
      <c r="B82" s="13" t="s">
        <v>133</v>
      </c>
      <c r="C82" s="18" t="s">
        <v>82</v>
      </c>
      <c r="D82" s="18"/>
      <c r="E82" s="18">
        <v>0</v>
      </c>
      <c r="F82" s="18">
        <v>7</v>
      </c>
      <c r="G82" s="18">
        <f t="shared" si="0"/>
        <v>0.7000000000000001</v>
      </c>
      <c r="H82" s="18">
        <v>0.5</v>
      </c>
      <c r="I82" s="18"/>
      <c r="J82" s="18">
        <f t="shared" si="1"/>
        <v>1.2000000000000002</v>
      </c>
      <c r="K82" s="19"/>
      <c r="L82" s="24"/>
      <c r="M82" s="21"/>
      <c r="N82" s="18">
        <f t="shared" si="2"/>
        <v>0</v>
      </c>
      <c r="O82" s="18">
        <v>1</v>
      </c>
      <c r="P82" s="22"/>
      <c r="Q82" s="22"/>
      <c r="R82" s="23">
        <f t="shared" si="3"/>
        <v>2.2</v>
      </c>
    </row>
    <row r="83" spans="1:18" ht="36">
      <c r="A83" s="13">
        <f t="shared" si="4"/>
        <v>80</v>
      </c>
      <c r="B83" s="13" t="s">
        <v>134</v>
      </c>
      <c r="C83" s="18" t="s">
        <v>33</v>
      </c>
      <c r="D83" s="18" t="s">
        <v>135</v>
      </c>
      <c r="E83" s="22">
        <v>0.654</v>
      </c>
      <c r="F83" s="18">
        <v>6.01</v>
      </c>
      <c r="G83" s="18">
        <f t="shared" si="0"/>
        <v>0.601</v>
      </c>
      <c r="H83" s="18"/>
      <c r="I83" s="18"/>
      <c r="J83" s="18">
        <f t="shared" si="1"/>
        <v>0.601</v>
      </c>
      <c r="K83" s="19"/>
      <c r="L83" s="24"/>
      <c r="M83" s="21"/>
      <c r="N83" s="18">
        <f t="shared" si="2"/>
        <v>0</v>
      </c>
      <c r="O83" s="18">
        <v>1</v>
      </c>
      <c r="P83" s="22"/>
      <c r="Q83" s="30"/>
      <c r="R83" s="23">
        <f t="shared" si="3"/>
        <v>2.255</v>
      </c>
    </row>
    <row r="84" spans="1:18" ht="18.75" customHeight="1">
      <c r="A84" s="13">
        <f t="shared" si="4"/>
        <v>81</v>
      </c>
      <c r="B84" s="13" t="s">
        <v>136</v>
      </c>
      <c r="C84" s="18" t="s">
        <v>53</v>
      </c>
      <c r="D84" s="18"/>
      <c r="E84" s="18">
        <v>0.657</v>
      </c>
      <c r="F84" s="18">
        <v>6.56</v>
      </c>
      <c r="G84" s="18">
        <f t="shared" si="0"/>
        <v>0.656</v>
      </c>
      <c r="H84" s="18"/>
      <c r="I84" s="18"/>
      <c r="J84" s="18">
        <f t="shared" si="1"/>
        <v>0.656</v>
      </c>
      <c r="K84" s="19">
        <v>0.6</v>
      </c>
      <c r="L84" s="24"/>
      <c r="M84" s="21"/>
      <c r="N84" s="18">
        <f t="shared" si="2"/>
        <v>0.6</v>
      </c>
      <c r="O84" s="18">
        <v>1</v>
      </c>
      <c r="P84" s="22"/>
      <c r="Q84" s="22"/>
      <c r="R84" s="23">
        <f t="shared" si="3"/>
        <v>2.9130000000000003</v>
      </c>
    </row>
    <row r="85" spans="1:18" ht="24">
      <c r="A85" s="13">
        <f t="shared" si="4"/>
        <v>82</v>
      </c>
      <c r="B85" s="13" t="s">
        <v>137</v>
      </c>
      <c r="C85" s="18" t="s">
        <v>84</v>
      </c>
      <c r="D85" s="18"/>
      <c r="E85" s="18">
        <v>0</v>
      </c>
      <c r="F85" s="18">
        <v>6.6</v>
      </c>
      <c r="G85" s="18">
        <f t="shared" si="0"/>
        <v>0.66</v>
      </c>
      <c r="H85" s="18"/>
      <c r="I85" s="18"/>
      <c r="J85" s="18">
        <f t="shared" si="1"/>
        <v>0.66</v>
      </c>
      <c r="K85" s="19"/>
      <c r="L85" s="24"/>
      <c r="M85" s="21"/>
      <c r="N85" s="18">
        <f t="shared" si="2"/>
        <v>0</v>
      </c>
      <c r="O85" s="18">
        <v>1</v>
      </c>
      <c r="P85" s="22"/>
      <c r="Q85" s="22"/>
      <c r="R85" s="23">
        <f t="shared" si="3"/>
        <v>1.6600000000000001</v>
      </c>
    </row>
    <row r="86" spans="1:18" ht="24">
      <c r="A86" s="13">
        <f t="shared" si="4"/>
        <v>83</v>
      </c>
      <c r="B86" s="13" t="s">
        <v>138</v>
      </c>
      <c r="C86" s="18" t="s">
        <v>31</v>
      </c>
      <c r="D86" s="18"/>
      <c r="E86" s="18">
        <v>1.569</v>
      </c>
      <c r="F86" s="18">
        <v>6.74</v>
      </c>
      <c r="G86" s="18">
        <f t="shared" si="0"/>
        <v>0.674</v>
      </c>
      <c r="H86" s="18"/>
      <c r="I86" s="18"/>
      <c r="J86" s="18">
        <f t="shared" si="1"/>
        <v>0.674</v>
      </c>
      <c r="K86" s="19">
        <v>0.3</v>
      </c>
      <c r="L86" s="24"/>
      <c r="M86" s="21"/>
      <c r="N86" s="18">
        <f t="shared" si="2"/>
        <v>0.3</v>
      </c>
      <c r="O86" s="18">
        <v>1</v>
      </c>
      <c r="P86" s="22"/>
      <c r="Q86" s="22"/>
      <c r="R86" s="23">
        <f t="shared" si="3"/>
        <v>3.5429999999999997</v>
      </c>
    </row>
    <row r="87" spans="1:18" ht="18" customHeight="1">
      <c r="A87" s="13">
        <f t="shared" si="4"/>
        <v>84</v>
      </c>
      <c r="B87" s="13" t="s">
        <v>139</v>
      </c>
      <c r="C87" s="18" t="s">
        <v>42</v>
      </c>
      <c r="D87" s="36"/>
      <c r="E87" s="18">
        <v>0.541</v>
      </c>
      <c r="F87" s="39">
        <v>6.98</v>
      </c>
      <c r="G87" s="18">
        <f t="shared" si="0"/>
        <v>0.6980000000000001</v>
      </c>
      <c r="H87" s="18"/>
      <c r="I87" s="18"/>
      <c r="J87" s="18">
        <f t="shared" si="1"/>
        <v>0.6980000000000001</v>
      </c>
      <c r="K87" s="19"/>
      <c r="L87" s="24"/>
      <c r="M87" s="21"/>
      <c r="N87" s="18">
        <f t="shared" si="2"/>
        <v>0</v>
      </c>
      <c r="O87" s="18">
        <v>1</v>
      </c>
      <c r="P87" s="22"/>
      <c r="Q87" s="22"/>
      <c r="R87" s="23">
        <f t="shared" si="3"/>
        <v>2.239</v>
      </c>
    </row>
    <row r="88" spans="1:18" ht="24.75" customHeight="1">
      <c r="A88" s="13">
        <f t="shared" si="4"/>
        <v>85</v>
      </c>
      <c r="B88" s="13" t="s">
        <v>140</v>
      </c>
      <c r="C88" s="18" t="s">
        <v>28</v>
      </c>
      <c r="D88" s="18"/>
      <c r="E88" s="18">
        <v>0</v>
      </c>
      <c r="F88" s="18">
        <v>6.65</v>
      </c>
      <c r="G88" s="18">
        <f t="shared" si="0"/>
        <v>0.665</v>
      </c>
      <c r="H88" s="18"/>
      <c r="I88" s="18"/>
      <c r="J88" s="18">
        <f t="shared" si="1"/>
        <v>0.665</v>
      </c>
      <c r="K88" s="19"/>
      <c r="L88" s="25">
        <v>0.5</v>
      </c>
      <c r="M88" s="21"/>
      <c r="N88" s="18">
        <f t="shared" si="2"/>
        <v>0.5</v>
      </c>
      <c r="O88" s="18">
        <v>1</v>
      </c>
      <c r="P88" s="22"/>
      <c r="Q88" s="22"/>
      <c r="R88" s="23">
        <f t="shared" si="3"/>
        <v>2.165</v>
      </c>
    </row>
    <row r="89" spans="1:18" ht="24">
      <c r="A89" s="13">
        <f t="shared" si="4"/>
        <v>86</v>
      </c>
      <c r="B89" s="13" t="s">
        <v>141</v>
      </c>
      <c r="C89" s="18" t="s">
        <v>41</v>
      </c>
      <c r="D89" s="18" t="s">
        <v>26</v>
      </c>
      <c r="E89" s="18">
        <v>3.473</v>
      </c>
      <c r="F89" s="18">
        <v>7.08</v>
      </c>
      <c r="G89" s="18">
        <f t="shared" si="0"/>
        <v>0.7080000000000001</v>
      </c>
      <c r="H89" s="18"/>
      <c r="I89" s="18"/>
      <c r="J89" s="18">
        <f t="shared" si="1"/>
        <v>0.7080000000000001</v>
      </c>
      <c r="K89" s="19"/>
      <c r="L89" s="24"/>
      <c r="M89" s="21"/>
      <c r="N89" s="18">
        <f t="shared" si="2"/>
        <v>0</v>
      </c>
      <c r="O89" s="18">
        <v>1</v>
      </c>
      <c r="P89" s="22"/>
      <c r="Q89" s="22"/>
      <c r="R89" s="23">
        <f t="shared" si="3"/>
        <v>5.181</v>
      </c>
    </row>
    <row r="90" spans="1:18" ht="24">
      <c r="A90" s="13">
        <f t="shared" si="4"/>
        <v>87</v>
      </c>
      <c r="B90" s="13" t="s">
        <v>142</v>
      </c>
      <c r="C90" s="18" t="s">
        <v>30</v>
      </c>
      <c r="D90" s="18"/>
      <c r="E90" s="18">
        <v>3.863</v>
      </c>
      <c r="F90" s="18">
        <v>6.57</v>
      </c>
      <c r="G90" s="18">
        <f t="shared" si="0"/>
        <v>0.657</v>
      </c>
      <c r="H90" s="18"/>
      <c r="I90" s="18"/>
      <c r="J90" s="18">
        <f t="shared" si="1"/>
        <v>0.657</v>
      </c>
      <c r="K90" s="19"/>
      <c r="L90" s="24"/>
      <c r="M90" s="21"/>
      <c r="N90" s="18">
        <f t="shared" si="2"/>
        <v>0</v>
      </c>
      <c r="O90" s="18">
        <v>1</v>
      </c>
      <c r="P90" s="22"/>
      <c r="Q90" s="22"/>
      <c r="R90" s="23">
        <f t="shared" si="3"/>
        <v>5.52</v>
      </c>
    </row>
    <row r="91" spans="1:18" ht="15.75" customHeight="1">
      <c r="A91" s="13">
        <f t="shared" si="4"/>
        <v>88</v>
      </c>
      <c r="B91" s="40" t="s">
        <v>143</v>
      </c>
      <c r="C91" s="24" t="s">
        <v>33</v>
      </c>
      <c r="D91" s="24"/>
      <c r="E91" s="41">
        <v>1.067</v>
      </c>
      <c r="F91" s="42">
        <v>7.62</v>
      </c>
      <c r="G91" s="18">
        <f t="shared" si="0"/>
        <v>0.762</v>
      </c>
      <c r="H91" s="18"/>
      <c r="I91" s="18"/>
      <c r="J91" s="18">
        <f t="shared" si="1"/>
        <v>0.762</v>
      </c>
      <c r="K91" s="19">
        <v>0.3</v>
      </c>
      <c r="L91" s="24"/>
      <c r="M91" s="21"/>
      <c r="N91" s="18">
        <f t="shared" si="2"/>
        <v>0.3</v>
      </c>
      <c r="O91" s="18">
        <v>1</v>
      </c>
      <c r="P91" s="22"/>
      <c r="Q91" s="22"/>
      <c r="R91" s="23">
        <f t="shared" si="3"/>
        <v>3.129</v>
      </c>
    </row>
    <row r="92" spans="1:18" ht="20.25" customHeight="1">
      <c r="A92" s="13">
        <f t="shared" si="4"/>
        <v>89</v>
      </c>
      <c r="B92" s="13" t="s">
        <v>144</v>
      </c>
      <c r="C92" s="18" t="s">
        <v>28</v>
      </c>
      <c r="D92" s="18"/>
      <c r="E92" s="18">
        <v>0</v>
      </c>
      <c r="F92" s="18">
        <v>7.15</v>
      </c>
      <c r="G92" s="18">
        <f t="shared" si="0"/>
        <v>0.7150000000000001</v>
      </c>
      <c r="H92" s="18"/>
      <c r="I92" s="18"/>
      <c r="J92" s="18">
        <f t="shared" si="1"/>
        <v>0.7150000000000001</v>
      </c>
      <c r="K92" s="19"/>
      <c r="L92" s="25">
        <v>2</v>
      </c>
      <c r="M92" s="21"/>
      <c r="N92" s="18">
        <f t="shared" si="2"/>
        <v>2</v>
      </c>
      <c r="O92" s="18">
        <v>1</v>
      </c>
      <c r="P92" s="22"/>
      <c r="Q92" s="22"/>
      <c r="R92" s="23">
        <f t="shared" si="3"/>
        <v>3.715</v>
      </c>
    </row>
    <row r="93" spans="1:18" ht="24">
      <c r="A93" s="13">
        <f t="shared" si="4"/>
        <v>90</v>
      </c>
      <c r="B93" s="13" t="s">
        <v>145</v>
      </c>
      <c r="C93" s="18" t="s">
        <v>30</v>
      </c>
      <c r="D93" s="18"/>
      <c r="E93" s="18">
        <v>3.906</v>
      </c>
      <c r="F93" s="18">
        <v>6.75</v>
      </c>
      <c r="G93" s="18">
        <f t="shared" si="0"/>
        <v>0.675</v>
      </c>
      <c r="H93" s="18"/>
      <c r="I93" s="18"/>
      <c r="J93" s="18">
        <f t="shared" si="1"/>
        <v>0.675</v>
      </c>
      <c r="K93" s="19"/>
      <c r="L93" s="24"/>
      <c r="M93" s="21"/>
      <c r="N93" s="18">
        <f t="shared" si="2"/>
        <v>0</v>
      </c>
      <c r="O93" s="18">
        <v>1</v>
      </c>
      <c r="P93" s="22"/>
      <c r="Q93" s="22"/>
      <c r="R93" s="23">
        <f t="shared" si="3"/>
        <v>5.581</v>
      </c>
    </row>
    <row r="94" spans="1:18" ht="36">
      <c r="A94" s="13">
        <f t="shared" si="4"/>
        <v>91</v>
      </c>
      <c r="B94" s="13" t="s">
        <v>146</v>
      </c>
      <c r="C94" s="18" t="s">
        <v>31</v>
      </c>
      <c r="D94" s="18" t="s">
        <v>38</v>
      </c>
      <c r="E94" s="18">
        <v>0.68</v>
      </c>
      <c r="F94" s="18">
        <v>7.25</v>
      </c>
      <c r="G94" s="18">
        <f t="shared" si="0"/>
        <v>0.7250000000000001</v>
      </c>
      <c r="H94" s="18"/>
      <c r="I94" s="18"/>
      <c r="J94" s="18">
        <f t="shared" si="1"/>
        <v>0.7250000000000001</v>
      </c>
      <c r="K94" s="19">
        <v>0.6</v>
      </c>
      <c r="L94" s="24"/>
      <c r="M94" s="21"/>
      <c r="N94" s="18">
        <f t="shared" si="2"/>
        <v>0.6</v>
      </c>
      <c r="O94" s="18">
        <v>1</v>
      </c>
      <c r="P94" s="22"/>
      <c r="Q94" s="22"/>
      <c r="R94" s="23">
        <f t="shared" si="3"/>
        <v>3.0050000000000003</v>
      </c>
    </row>
    <row r="95" spans="1:18" ht="24">
      <c r="A95" s="13">
        <f t="shared" si="4"/>
        <v>92</v>
      </c>
      <c r="B95" s="13" t="s">
        <v>147</v>
      </c>
      <c r="C95" s="18" t="s">
        <v>31</v>
      </c>
      <c r="D95" s="18"/>
      <c r="E95" s="18">
        <v>0</v>
      </c>
      <c r="F95" s="43">
        <v>6.71</v>
      </c>
      <c r="G95" s="18">
        <f t="shared" si="0"/>
        <v>0.671</v>
      </c>
      <c r="H95" s="18"/>
      <c r="I95" s="18"/>
      <c r="J95" s="18">
        <f t="shared" si="1"/>
        <v>0.671</v>
      </c>
      <c r="K95" s="19">
        <v>0.3</v>
      </c>
      <c r="L95" s="20"/>
      <c r="M95" s="21"/>
      <c r="N95" s="18">
        <f t="shared" si="2"/>
        <v>0.3</v>
      </c>
      <c r="O95" s="18">
        <v>1</v>
      </c>
      <c r="P95" s="22"/>
      <c r="Q95" s="22"/>
      <c r="R95" s="23">
        <f t="shared" si="3"/>
        <v>1.971</v>
      </c>
    </row>
    <row r="96" spans="1:18" ht="12">
      <c r="A96" s="13">
        <f t="shared" si="4"/>
        <v>93</v>
      </c>
      <c r="B96" s="13" t="s">
        <v>148</v>
      </c>
      <c r="C96" s="18" t="s">
        <v>47</v>
      </c>
      <c r="D96" s="18"/>
      <c r="E96" s="18">
        <v>0</v>
      </c>
      <c r="F96" s="18">
        <v>6.3</v>
      </c>
      <c r="G96" s="18">
        <f t="shared" si="0"/>
        <v>0.63</v>
      </c>
      <c r="H96" s="18"/>
      <c r="I96" s="18"/>
      <c r="J96" s="18">
        <f t="shared" si="1"/>
        <v>0.63</v>
      </c>
      <c r="K96" s="19"/>
      <c r="L96" s="24"/>
      <c r="M96" s="21"/>
      <c r="N96" s="18">
        <f t="shared" si="2"/>
        <v>0</v>
      </c>
      <c r="O96" s="18">
        <v>1</v>
      </c>
      <c r="P96" s="22"/>
      <c r="Q96" s="22"/>
      <c r="R96" s="23">
        <f t="shared" si="3"/>
        <v>1.63</v>
      </c>
    </row>
    <row r="97" spans="1:18" ht="24">
      <c r="A97" s="13">
        <f t="shared" si="4"/>
        <v>94</v>
      </c>
      <c r="B97" s="13" t="s">
        <v>149</v>
      </c>
      <c r="C97" s="18" t="s">
        <v>103</v>
      </c>
      <c r="D97" s="18"/>
      <c r="E97" s="18">
        <v>2.443</v>
      </c>
      <c r="F97" s="18">
        <v>8</v>
      </c>
      <c r="G97" s="18">
        <f t="shared" si="0"/>
        <v>0.8</v>
      </c>
      <c r="H97" s="18"/>
      <c r="I97" s="18"/>
      <c r="J97" s="18">
        <f t="shared" si="1"/>
        <v>0.8</v>
      </c>
      <c r="K97" s="19"/>
      <c r="L97" s="25">
        <v>0.5</v>
      </c>
      <c r="M97" s="21"/>
      <c r="N97" s="18">
        <f t="shared" si="2"/>
        <v>0.5</v>
      </c>
      <c r="O97" s="18">
        <v>1</v>
      </c>
      <c r="P97" s="22"/>
      <c r="Q97" s="22"/>
      <c r="R97" s="23">
        <f t="shared" si="3"/>
        <v>4.743</v>
      </c>
    </row>
    <row r="98" spans="1:18" ht="12">
      <c r="A98" s="13"/>
      <c r="B98" s="13"/>
      <c r="C98" s="18"/>
      <c r="D98" s="18"/>
      <c r="E98" s="18"/>
      <c r="F98" s="18"/>
      <c r="G98" s="18"/>
      <c r="H98" s="18"/>
      <c r="I98" s="18"/>
      <c r="J98" s="18"/>
      <c r="K98" s="19"/>
      <c r="L98" s="24"/>
      <c r="M98" s="21"/>
      <c r="N98" s="18"/>
      <c r="O98" s="18"/>
      <c r="P98" s="22"/>
      <c r="Q98" s="22"/>
      <c r="R98" s="23"/>
    </row>
    <row r="100" spans="2:6" ht="24.75" customHeight="1">
      <c r="B100" s="44" t="s">
        <v>150</v>
      </c>
      <c r="C100" s="45"/>
      <c r="D100" s="46"/>
      <c r="E100" s="47"/>
      <c r="F100" s="48"/>
    </row>
    <row r="101" spans="2:6" ht="15.75">
      <c r="B101" s="44"/>
      <c r="C101" s="45"/>
      <c r="D101" s="46"/>
      <c r="E101" s="49"/>
      <c r="F101" s="48"/>
    </row>
    <row r="102" spans="2:6" ht="20.25" customHeight="1">
      <c r="B102" s="44" t="s">
        <v>151</v>
      </c>
      <c r="C102" s="45"/>
      <c r="D102" s="46"/>
      <c r="E102" s="49"/>
      <c r="F102" s="48"/>
    </row>
    <row r="103" spans="2:6" ht="33.75" customHeight="1">
      <c r="B103" s="44" t="s">
        <v>152</v>
      </c>
      <c r="C103" s="45"/>
      <c r="D103" s="46"/>
      <c r="E103" s="49"/>
      <c r="F103" s="48"/>
    </row>
    <row r="104" spans="2:6" ht="32.25" customHeight="1">
      <c r="B104" s="44" t="s">
        <v>153</v>
      </c>
      <c r="C104" s="45"/>
      <c r="D104" s="46"/>
      <c r="E104" s="49"/>
      <c r="F104" s="48"/>
    </row>
    <row r="105" spans="2:6" ht="24" customHeight="1">
      <c r="B105" s="50"/>
      <c r="C105" s="45"/>
      <c r="D105" s="46"/>
      <c r="E105" s="49"/>
      <c r="F105" s="48"/>
    </row>
    <row r="106" spans="2:6" ht="48.75" customHeight="1">
      <c r="B106" s="51" t="s">
        <v>154</v>
      </c>
      <c r="C106" s="51"/>
      <c r="D106" s="51"/>
      <c r="E106" s="51"/>
      <c r="F106" s="14"/>
    </row>
  </sheetData>
  <sheetProtection selectLockedCells="1" selectUnlockedCells="1"/>
  <mergeCells count="7">
    <mergeCell ref="B1:C1"/>
    <mergeCell ref="E1:F1"/>
    <mergeCell ref="C2:D2"/>
    <mergeCell ref="F2:J2"/>
    <mergeCell ref="K2:N2"/>
    <mergeCell ref="O2:Q2"/>
    <mergeCell ref="B106:E106"/>
  </mergeCells>
  <printOptions/>
  <pageMargins left="0.7875" right="0.7875" top="1.025" bottom="1.025" header="0.7875" footer="0.7875"/>
  <pageSetup firstPageNumber="1" useFirstPageNumber="1" horizontalDpi="300" verticalDpi="300" orientation="landscape" paperSize="8" scale="70"/>
  <headerFooter alignWithMargins="0">
    <oddHeader>&amp;C&amp;A</oddHeader>
    <oddFooter>&amp;CPage &amp;P</oddFooter>
  </headerFooter>
  <rowBreaks count="2" manualBreakCount="2">
    <brk id="41" max="255" man="1"/>
    <brk id="8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="76" zoomScaleSheetLayoutView="76" workbookViewId="0" topLeftCell="A1">
      <selection activeCell="E1" sqref="E1"/>
    </sheetView>
  </sheetViews>
  <sheetFormatPr defaultColWidth="12.57421875" defaultRowHeight="12.75"/>
  <cols>
    <col min="1" max="1" width="4.8515625" style="0" customWidth="1"/>
    <col min="2" max="2" width="19.00390625" style="0" customWidth="1"/>
    <col min="3" max="5" width="11.57421875" style="0" customWidth="1"/>
    <col min="6" max="6" width="15.421875" style="0" customWidth="1"/>
    <col min="7" max="16384" width="11.57421875" style="0" customWidth="1"/>
  </cols>
  <sheetData>
    <row r="1" spans="1:18" s="1" customFormat="1" ht="34.5" customHeight="1">
      <c r="A1" s="57" t="s">
        <v>0</v>
      </c>
      <c r="B1" s="57"/>
      <c r="C1" s="57"/>
      <c r="D1" s="58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60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78" customFormat="1" ht="12">
      <c r="A4" s="77">
        <v>1</v>
      </c>
      <c r="B4" s="13" t="s">
        <v>51</v>
      </c>
      <c r="C4" s="18" t="s">
        <v>42</v>
      </c>
      <c r="D4" s="18"/>
      <c r="E4" s="18">
        <v>3.514</v>
      </c>
      <c r="F4" s="18">
        <v>6</v>
      </c>
      <c r="G4" s="18">
        <v>0.6000000000000001</v>
      </c>
      <c r="H4" s="18">
        <v>0.5</v>
      </c>
      <c r="I4" s="18"/>
      <c r="J4" s="18">
        <f aca="true" t="shared" si="0" ref="J4:J8">G4+H4+I4</f>
        <v>1.1</v>
      </c>
      <c r="K4" s="19">
        <v>0.3</v>
      </c>
      <c r="L4" s="24"/>
      <c r="M4" s="21"/>
      <c r="N4" s="18">
        <v>0.3</v>
      </c>
      <c r="O4" s="18">
        <v>1</v>
      </c>
      <c r="P4" s="22"/>
      <c r="Q4" s="22"/>
      <c r="R4" s="23">
        <f aca="true" t="shared" si="1" ref="R4:R8">E4+J4+N4+O4+P4</f>
        <v>5.914</v>
      </c>
    </row>
    <row r="5" spans="1:18" s="1" customFormat="1" ht="12">
      <c r="A5" s="33">
        <f aca="true" t="shared" si="2" ref="A5:A8">A4+1</f>
        <v>2</v>
      </c>
      <c r="B5" s="13" t="s">
        <v>96</v>
      </c>
      <c r="C5" s="18" t="s">
        <v>42</v>
      </c>
      <c r="D5" s="18"/>
      <c r="E5" s="18">
        <v>0.18</v>
      </c>
      <c r="F5" s="18">
        <v>6.48</v>
      </c>
      <c r="G5" s="18">
        <v>0.6480000000000001</v>
      </c>
      <c r="H5" s="18">
        <v>0.5</v>
      </c>
      <c r="I5" s="18"/>
      <c r="J5" s="18">
        <f t="shared" si="0"/>
        <v>1.1480000000000001</v>
      </c>
      <c r="K5" s="19"/>
      <c r="L5" s="25">
        <v>0.5</v>
      </c>
      <c r="M5" s="21"/>
      <c r="N5" s="18">
        <v>0.5</v>
      </c>
      <c r="O5" s="18">
        <v>1</v>
      </c>
      <c r="P5" s="22"/>
      <c r="Q5" s="22"/>
      <c r="R5" s="23">
        <f t="shared" si="1"/>
        <v>2.8280000000000003</v>
      </c>
    </row>
    <row r="6" spans="1:18" s="1" customFormat="1" ht="12">
      <c r="A6" s="33">
        <f t="shared" si="2"/>
        <v>3</v>
      </c>
      <c r="B6" s="13" t="s">
        <v>114</v>
      </c>
      <c r="C6" s="18" t="s">
        <v>42</v>
      </c>
      <c r="D6" s="18"/>
      <c r="E6" s="18">
        <v>0.467</v>
      </c>
      <c r="F6" s="18">
        <v>7.14</v>
      </c>
      <c r="G6" s="18">
        <v>0.714</v>
      </c>
      <c r="H6" s="18"/>
      <c r="I6" s="18"/>
      <c r="J6" s="18">
        <f t="shared" si="0"/>
        <v>0.714</v>
      </c>
      <c r="K6" s="19"/>
      <c r="L6" s="24"/>
      <c r="M6" s="21"/>
      <c r="N6" s="18">
        <v>0</v>
      </c>
      <c r="O6" s="18">
        <v>1</v>
      </c>
      <c r="P6" s="22"/>
      <c r="Q6" s="22"/>
      <c r="R6" s="23">
        <f t="shared" si="1"/>
        <v>2.181</v>
      </c>
    </row>
    <row r="7" spans="1:18" s="1" customFormat="1" ht="12">
      <c r="A7" s="33">
        <f t="shared" si="2"/>
        <v>4</v>
      </c>
      <c r="B7" s="13" t="s">
        <v>139</v>
      </c>
      <c r="C7" s="18" t="s">
        <v>42</v>
      </c>
      <c r="D7" s="36"/>
      <c r="E7" s="18">
        <v>0.541</v>
      </c>
      <c r="F7" s="39">
        <v>6.98</v>
      </c>
      <c r="G7" s="18">
        <v>0.6980000000000001</v>
      </c>
      <c r="H7" s="18"/>
      <c r="I7" s="18"/>
      <c r="J7" s="18">
        <f t="shared" si="0"/>
        <v>0.6980000000000001</v>
      </c>
      <c r="K7" s="19"/>
      <c r="L7" s="24"/>
      <c r="M7" s="21"/>
      <c r="N7" s="18">
        <v>0</v>
      </c>
      <c r="O7" s="18">
        <v>1</v>
      </c>
      <c r="P7" s="22"/>
      <c r="Q7" s="22"/>
      <c r="R7" s="23">
        <f t="shared" si="1"/>
        <v>2.239</v>
      </c>
    </row>
    <row r="8" spans="1:18" s="1" customFormat="1" ht="12">
      <c r="A8" s="33">
        <f t="shared" si="2"/>
        <v>5</v>
      </c>
      <c r="B8" s="13" t="s">
        <v>118</v>
      </c>
      <c r="C8" s="18" t="s">
        <v>42</v>
      </c>
      <c r="D8" s="18"/>
      <c r="E8" s="18">
        <v>0</v>
      </c>
      <c r="F8" s="43">
        <v>6.98</v>
      </c>
      <c r="G8" s="18">
        <v>0.6980000000000001</v>
      </c>
      <c r="H8" s="18"/>
      <c r="I8" s="18"/>
      <c r="J8" s="18">
        <f t="shared" si="0"/>
        <v>0.6980000000000001</v>
      </c>
      <c r="K8" s="19">
        <v>0.3</v>
      </c>
      <c r="L8" s="24"/>
      <c r="M8" s="27"/>
      <c r="N8" s="18">
        <v>0.3</v>
      </c>
      <c r="O8" s="18">
        <v>1</v>
      </c>
      <c r="P8" s="22"/>
      <c r="Q8" s="22"/>
      <c r="R8" s="23">
        <f t="shared" si="1"/>
        <v>1.998</v>
      </c>
    </row>
    <row r="9" spans="1:18" s="1" customFormat="1" ht="12">
      <c r="A9" s="33"/>
      <c r="B9" s="79"/>
      <c r="C9" s="22"/>
      <c r="D9" s="22"/>
      <c r="E9" s="22"/>
      <c r="F9" s="22"/>
      <c r="G9" s="22"/>
      <c r="H9" s="22"/>
      <c r="I9" s="22"/>
      <c r="J9" s="22"/>
      <c r="K9" s="26"/>
      <c r="L9" s="25"/>
      <c r="M9" s="27"/>
      <c r="N9" s="22"/>
      <c r="O9" s="22"/>
      <c r="P9" s="22"/>
      <c r="Q9" s="22"/>
      <c r="R9" s="34"/>
    </row>
    <row r="10" spans="1:18" s="1" customFormat="1" ht="12">
      <c r="A10" s="33"/>
      <c r="B10" s="33"/>
      <c r="C10" s="22"/>
      <c r="D10" s="22"/>
      <c r="E10" s="22"/>
      <c r="F10" s="22"/>
      <c r="G10" s="22"/>
      <c r="H10" s="22"/>
      <c r="I10" s="22"/>
      <c r="J10" s="22"/>
      <c r="K10" s="26"/>
      <c r="L10" s="25"/>
      <c r="M10" s="27"/>
      <c r="N10" s="22"/>
      <c r="O10" s="22"/>
      <c r="P10" s="22"/>
      <c r="Q10" s="22"/>
      <c r="R10" s="34"/>
    </row>
    <row r="11" spans="1:18" s="1" customFormat="1" ht="12">
      <c r="A11" s="33"/>
      <c r="B11" s="33"/>
      <c r="C11" s="22"/>
      <c r="D11" s="22"/>
      <c r="E11" s="22"/>
      <c r="F11" s="22"/>
      <c r="G11" s="22"/>
      <c r="H11" s="22"/>
      <c r="I11" s="22"/>
      <c r="J11" s="22"/>
      <c r="K11" s="26"/>
      <c r="L11" s="25"/>
      <c r="M11" s="27"/>
      <c r="N11" s="22"/>
      <c r="O11" s="22"/>
      <c r="P11" s="22"/>
      <c r="Q11" s="22"/>
      <c r="R11" s="34"/>
    </row>
    <row r="12" spans="1:18" s="1" customFormat="1" ht="12">
      <c r="A12" s="33"/>
      <c r="B12" s="33"/>
      <c r="C12" s="22"/>
      <c r="D12" s="22"/>
      <c r="E12" s="22"/>
      <c r="F12" s="22"/>
      <c r="G12" s="22"/>
      <c r="H12" s="22"/>
      <c r="I12" s="22"/>
      <c r="J12" s="22"/>
      <c r="K12" s="26"/>
      <c r="L12" s="25"/>
      <c r="M12" s="27"/>
      <c r="N12" s="22"/>
      <c r="O12" s="22"/>
      <c r="P12" s="22"/>
      <c r="Q12" s="22"/>
      <c r="R12" s="34"/>
    </row>
    <row r="13" spans="1:18" s="1" customFormat="1" ht="12">
      <c r="A13" s="33"/>
      <c r="B13" s="33"/>
      <c r="C13" s="22"/>
      <c r="D13" s="22"/>
      <c r="E13" s="22"/>
      <c r="F13" s="22"/>
      <c r="G13" s="22"/>
      <c r="H13" s="22"/>
      <c r="I13" s="22"/>
      <c r="J13" s="22"/>
      <c r="K13" s="26"/>
      <c r="L13" s="25"/>
      <c r="M13" s="27"/>
      <c r="N13" s="22"/>
      <c r="O13" s="22"/>
      <c r="P13" s="22"/>
      <c r="Q13" s="22"/>
      <c r="R13" s="34"/>
    </row>
    <row r="14" spans="1:18" s="1" customFormat="1" ht="12">
      <c r="A14" s="33"/>
      <c r="B14" s="33"/>
      <c r="C14" s="22"/>
      <c r="D14" s="22"/>
      <c r="E14" s="22"/>
      <c r="F14" s="22"/>
      <c r="G14" s="22"/>
      <c r="H14" s="22"/>
      <c r="I14" s="22"/>
      <c r="J14" s="22"/>
      <c r="K14" s="26"/>
      <c r="L14" s="25"/>
      <c r="M14" s="27"/>
      <c r="N14" s="22"/>
      <c r="O14" s="22"/>
      <c r="P14" s="22"/>
      <c r="Q14" s="22"/>
      <c r="R14" s="34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5"/>
  <sheetViews>
    <sheetView view="pageBreakPreview" zoomScale="76" zoomScaleSheetLayoutView="76" workbookViewId="0" topLeftCell="A1">
      <selection activeCell="E1" sqref="E1"/>
    </sheetView>
  </sheetViews>
  <sheetFormatPr defaultColWidth="12.57421875" defaultRowHeight="12.75"/>
  <cols>
    <col min="1" max="1" width="4.28125" style="0" customWidth="1"/>
    <col min="2" max="2" width="18.421875" style="0" customWidth="1"/>
    <col min="3" max="5" width="11.57421875" style="0" customWidth="1"/>
    <col min="6" max="6" width="15.28125" style="0" customWidth="1"/>
    <col min="7" max="16384" width="11.57421875" style="0" customWidth="1"/>
  </cols>
  <sheetData>
    <row r="1" spans="1:18" s="1" customFormat="1" ht="34.5" customHeight="1">
      <c r="A1" s="57" t="s">
        <v>0</v>
      </c>
      <c r="B1" s="57"/>
      <c r="C1" s="57"/>
      <c r="D1" s="58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60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1" customFormat="1" ht="36">
      <c r="A4" s="33">
        <f>A3+1</f>
        <v>1</v>
      </c>
      <c r="B4" s="13" t="s">
        <v>98</v>
      </c>
      <c r="C4" s="18" t="s">
        <v>99</v>
      </c>
      <c r="D4" s="18" t="s">
        <v>100</v>
      </c>
      <c r="E4" s="18">
        <v>3.574</v>
      </c>
      <c r="F4" s="18">
        <v>7.23</v>
      </c>
      <c r="G4" s="18">
        <f>F4*0.1</f>
        <v>0.7230000000000001</v>
      </c>
      <c r="H4" s="18"/>
      <c r="I4" s="18"/>
      <c r="J4" s="18">
        <f>G4+H4+I4</f>
        <v>0.7230000000000001</v>
      </c>
      <c r="K4" s="19"/>
      <c r="L4" s="24"/>
      <c r="M4" s="21"/>
      <c r="N4" s="18">
        <f>K4+L4+M4</f>
        <v>0</v>
      </c>
      <c r="O4" s="18">
        <v>1</v>
      </c>
      <c r="P4" s="22"/>
      <c r="Q4" s="22"/>
      <c r="R4" s="23">
        <f>E4+J4+N4+O4+P4</f>
        <v>5.297</v>
      </c>
    </row>
    <row r="5" spans="1:18" s="1" customFormat="1" ht="12">
      <c r="A5" s="13"/>
      <c r="B5" s="80"/>
      <c r="C5" s="18"/>
      <c r="D5" s="18"/>
      <c r="E5" s="18"/>
      <c r="F5" s="18"/>
      <c r="G5" s="18"/>
      <c r="H5" s="18"/>
      <c r="I5" s="18"/>
      <c r="J5" s="18"/>
      <c r="K5" s="18"/>
      <c r="L5" s="81"/>
      <c r="M5" s="18"/>
      <c r="N5" s="18"/>
      <c r="O5" s="18"/>
      <c r="P5" s="18"/>
      <c r="Q5" s="18"/>
      <c r="R5" s="23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6"/>
  <sheetViews>
    <sheetView view="pageBreakPreview" zoomScale="76" zoomScaleSheetLayoutView="76" workbookViewId="0" topLeftCell="A1">
      <selection activeCell="E1" sqref="E1"/>
    </sheetView>
  </sheetViews>
  <sheetFormatPr defaultColWidth="12.57421875" defaultRowHeight="12.75"/>
  <cols>
    <col min="1" max="1" width="7.28125" style="0" customWidth="1"/>
    <col min="2" max="2" width="18.421875" style="0" customWidth="1"/>
    <col min="3" max="5" width="11.57421875" style="0" customWidth="1"/>
    <col min="6" max="6" width="16.140625" style="0" customWidth="1"/>
    <col min="7" max="16384" width="11.57421875" style="0" customWidth="1"/>
  </cols>
  <sheetData>
    <row r="1" spans="1:18" s="1" customFormat="1" ht="34.5" customHeight="1">
      <c r="A1" s="57" t="s">
        <v>0</v>
      </c>
      <c r="B1" s="57"/>
      <c r="C1" s="57"/>
      <c r="D1" s="58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60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78" customFormat="1" ht="12">
      <c r="A4" s="77">
        <v>1</v>
      </c>
      <c r="B4" s="13" t="s">
        <v>126</v>
      </c>
      <c r="C4" s="18" t="s">
        <v>58</v>
      </c>
      <c r="D4" s="18"/>
      <c r="E4" s="18">
        <v>3.191</v>
      </c>
      <c r="F4" s="18">
        <v>6.55</v>
      </c>
      <c r="G4" s="18">
        <v>0.655</v>
      </c>
      <c r="H4" s="18"/>
      <c r="I4" s="18"/>
      <c r="J4" s="18">
        <v>0.655</v>
      </c>
      <c r="K4" s="19">
        <v>0.6</v>
      </c>
      <c r="L4" s="24"/>
      <c r="M4" s="21"/>
      <c r="N4" s="18">
        <v>0.6</v>
      </c>
      <c r="O4" s="18">
        <v>1</v>
      </c>
      <c r="P4" s="22"/>
      <c r="Q4" s="22"/>
      <c r="R4" s="23">
        <v>5.446</v>
      </c>
    </row>
    <row r="5" spans="1:18" s="1" customFormat="1" ht="24">
      <c r="A5" s="33">
        <f aca="true" t="shared" si="0" ref="A5:A6">A4+1</f>
        <v>2</v>
      </c>
      <c r="B5" s="13" t="s">
        <v>62</v>
      </c>
      <c r="C5" s="18" t="s">
        <v>58</v>
      </c>
      <c r="D5" s="18" t="s">
        <v>63</v>
      </c>
      <c r="E5" s="18">
        <v>2.452</v>
      </c>
      <c r="F5" s="18">
        <v>7.82</v>
      </c>
      <c r="G5" s="18">
        <v>0.782</v>
      </c>
      <c r="H5" s="18"/>
      <c r="I5" s="18">
        <v>1</v>
      </c>
      <c r="J5" s="18">
        <v>1.782</v>
      </c>
      <c r="K5" s="19"/>
      <c r="L5" s="24"/>
      <c r="M5" s="21"/>
      <c r="N5" s="18">
        <v>0</v>
      </c>
      <c r="O5" s="18">
        <v>1</v>
      </c>
      <c r="P5" s="22"/>
      <c r="Q5" s="22"/>
      <c r="R5" s="23">
        <v>5.234</v>
      </c>
    </row>
    <row r="6" spans="1:18" ht="36">
      <c r="A6" s="33">
        <f t="shared" si="0"/>
        <v>3</v>
      </c>
      <c r="B6" s="13" t="s">
        <v>57</v>
      </c>
      <c r="C6" s="18" t="s">
        <v>58</v>
      </c>
      <c r="D6" s="18" t="s">
        <v>59</v>
      </c>
      <c r="E6" s="18">
        <v>1.175</v>
      </c>
      <c r="F6" s="18">
        <v>7.46</v>
      </c>
      <c r="G6" s="18">
        <v>0.746</v>
      </c>
      <c r="H6" s="18"/>
      <c r="I6" s="18"/>
      <c r="J6" s="18">
        <v>0.746</v>
      </c>
      <c r="K6" s="19"/>
      <c r="L6" s="20"/>
      <c r="M6" s="21"/>
      <c r="N6" s="18">
        <v>0</v>
      </c>
      <c r="O6" s="18">
        <v>1</v>
      </c>
      <c r="P6" s="22"/>
      <c r="Q6" s="22"/>
      <c r="R6" s="23">
        <v>2.9210000000000003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view="pageBreakPreview" zoomScale="75" zoomScaleSheetLayoutView="75" workbookViewId="0" topLeftCell="A1">
      <selection activeCell="E1" sqref="E1"/>
    </sheetView>
  </sheetViews>
  <sheetFormatPr defaultColWidth="12.57421875" defaultRowHeight="12.75"/>
  <cols>
    <col min="1" max="1" width="6.57421875" style="0" customWidth="1"/>
    <col min="2" max="2" width="19.8515625" style="0" customWidth="1"/>
    <col min="3" max="5" width="11.57421875" style="0" customWidth="1"/>
    <col min="6" max="6" width="14.7109375" style="0" customWidth="1"/>
    <col min="7" max="16384" width="11.57421875" style="0" customWidth="1"/>
  </cols>
  <sheetData>
    <row r="1" spans="1:18" s="1" customFormat="1" ht="34.5" customHeight="1">
      <c r="A1" s="57" t="s">
        <v>0</v>
      </c>
      <c r="B1" s="57"/>
      <c r="C1" s="57"/>
      <c r="D1" s="58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60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78" customFormat="1" ht="60.75" customHeight="1">
      <c r="A4" s="77">
        <v>1</v>
      </c>
      <c r="B4" s="13" t="s">
        <v>69</v>
      </c>
      <c r="C4" s="18" t="s">
        <v>156</v>
      </c>
      <c r="D4" s="18" t="s">
        <v>42</v>
      </c>
      <c r="E4" s="18">
        <v>2.08</v>
      </c>
      <c r="F4" s="18">
        <v>6.94</v>
      </c>
      <c r="G4" s="18">
        <v>0.6940000000000001</v>
      </c>
      <c r="H4" s="18"/>
      <c r="I4" s="18"/>
      <c r="J4" s="18">
        <v>0.6940000000000001</v>
      </c>
      <c r="K4" s="19">
        <v>0.3</v>
      </c>
      <c r="L4" s="24"/>
      <c r="M4" s="21"/>
      <c r="N4" s="18">
        <v>0.3</v>
      </c>
      <c r="O4" s="18">
        <v>1</v>
      </c>
      <c r="P4" s="22"/>
      <c r="Q4" s="22"/>
      <c r="R4" s="23">
        <f aca="true" t="shared" si="0" ref="R4:R10">E4+J4+N4+O4+P4</f>
        <v>4.074</v>
      </c>
    </row>
    <row r="5" spans="1:18" s="78" customFormat="1" ht="60.75" customHeight="1">
      <c r="A5" s="77">
        <f aca="true" t="shared" si="1" ref="A5:A10">A4+1</f>
        <v>2</v>
      </c>
      <c r="B5" s="13" t="s">
        <v>61</v>
      </c>
      <c r="C5" s="18" t="s">
        <v>156</v>
      </c>
      <c r="D5" s="18"/>
      <c r="E5" s="18">
        <v>0</v>
      </c>
      <c r="F5" s="22"/>
      <c r="G5" s="18">
        <v>0.79</v>
      </c>
      <c r="H5" s="18"/>
      <c r="I5" s="18"/>
      <c r="J5" s="18">
        <v>0.79</v>
      </c>
      <c r="K5" s="19"/>
      <c r="L5" s="24">
        <v>0.5</v>
      </c>
      <c r="M5" s="21"/>
      <c r="N5" s="18">
        <f>K5+L5+M5</f>
        <v>0.5</v>
      </c>
      <c r="O5" s="18">
        <v>1</v>
      </c>
      <c r="P5" s="22"/>
      <c r="Q5" s="22"/>
      <c r="R5" s="23">
        <f t="shared" si="0"/>
        <v>2.29</v>
      </c>
    </row>
    <row r="6" spans="1:18" s="1" customFormat="1" ht="60">
      <c r="A6" s="33">
        <f t="shared" si="1"/>
        <v>3</v>
      </c>
      <c r="B6" s="13" t="s">
        <v>34</v>
      </c>
      <c r="C6" s="18" t="s">
        <v>156</v>
      </c>
      <c r="D6" s="18"/>
      <c r="E6" s="18">
        <v>0</v>
      </c>
      <c r="F6" s="18">
        <v>7.23</v>
      </c>
      <c r="G6" s="18">
        <v>0.7230000000000001</v>
      </c>
      <c r="H6" s="18"/>
      <c r="I6" s="18"/>
      <c r="J6" s="18">
        <v>0.7230000000000001</v>
      </c>
      <c r="K6" s="19"/>
      <c r="L6" s="25">
        <v>0.5</v>
      </c>
      <c r="M6" s="21"/>
      <c r="N6" s="18">
        <v>0.5</v>
      </c>
      <c r="O6" s="18">
        <v>1</v>
      </c>
      <c r="P6" s="22"/>
      <c r="Q6" s="22"/>
      <c r="R6" s="23">
        <f t="shared" si="0"/>
        <v>2.223</v>
      </c>
    </row>
    <row r="7" spans="1:18" s="1" customFormat="1" ht="60">
      <c r="A7" s="33">
        <f t="shared" si="1"/>
        <v>4</v>
      </c>
      <c r="B7" s="13" t="s">
        <v>65</v>
      </c>
      <c r="C7" s="18" t="s">
        <v>156</v>
      </c>
      <c r="D7" s="18"/>
      <c r="E7" s="18"/>
      <c r="F7" s="18">
        <v>6.96</v>
      </c>
      <c r="G7" s="18">
        <v>0.6960000000000001</v>
      </c>
      <c r="H7" s="18"/>
      <c r="I7" s="18"/>
      <c r="J7" s="18">
        <v>0.6960000000000001</v>
      </c>
      <c r="K7" s="19"/>
      <c r="L7" s="24">
        <v>0.5</v>
      </c>
      <c r="M7" s="21"/>
      <c r="N7" s="18">
        <v>0.5</v>
      </c>
      <c r="O7" s="18">
        <v>1</v>
      </c>
      <c r="P7" s="22"/>
      <c r="Q7" s="22"/>
      <c r="R7" s="23">
        <f t="shared" si="0"/>
        <v>2.196</v>
      </c>
    </row>
    <row r="8" spans="1:18" ht="60">
      <c r="A8" s="33">
        <f t="shared" si="1"/>
        <v>5</v>
      </c>
      <c r="B8" s="13" t="s">
        <v>80</v>
      </c>
      <c r="C8" s="18" t="s">
        <v>156</v>
      </c>
      <c r="D8" s="18"/>
      <c r="E8" s="18">
        <v>0</v>
      </c>
      <c r="F8" s="18">
        <v>7.81</v>
      </c>
      <c r="G8" s="18">
        <v>0.781</v>
      </c>
      <c r="H8" s="18"/>
      <c r="I8" s="18"/>
      <c r="J8" s="18">
        <v>0.781</v>
      </c>
      <c r="K8" s="19"/>
      <c r="L8" s="24"/>
      <c r="M8" s="21"/>
      <c r="N8" s="18">
        <v>0</v>
      </c>
      <c r="O8" s="18">
        <v>1</v>
      </c>
      <c r="P8" s="22"/>
      <c r="Q8" s="22"/>
      <c r="R8" s="23">
        <f t="shared" si="0"/>
        <v>1.7810000000000001</v>
      </c>
    </row>
    <row r="9" spans="1:18" ht="60">
      <c r="A9" s="33">
        <f t="shared" si="1"/>
        <v>6</v>
      </c>
      <c r="B9" s="13" t="s">
        <v>137</v>
      </c>
      <c r="C9" s="18" t="s">
        <v>156</v>
      </c>
      <c r="D9" s="18"/>
      <c r="E9" s="18">
        <v>0</v>
      </c>
      <c r="F9" s="18">
        <v>6.6</v>
      </c>
      <c r="G9" s="18">
        <v>0.66</v>
      </c>
      <c r="H9" s="18"/>
      <c r="I9" s="18"/>
      <c r="J9" s="18">
        <v>0.66</v>
      </c>
      <c r="K9" s="19"/>
      <c r="L9" s="24"/>
      <c r="M9" s="21"/>
      <c r="N9" s="18">
        <v>0</v>
      </c>
      <c r="O9" s="18">
        <v>1</v>
      </c>
      <c r="P9" s="22"/>
      <c r="Q9" s="22"/>
      <c r="R9" s="23">
        <f t="shared" si="0"/>
        <v>1.6600000000000001</v>
      </c>
    </row>
    <row r="10" spans="1:18" ht="60">
      <c r="A10" s="33">
        <f t="shared" si="1"/>
        <v>7</v>
      </c>
      <c r="B10" s="13" t="s">
        <v>83</v>
      </c>
      <c r="C10" s="18" t="s">
        <v>156</v>
      </c>
      <c r="D10" s="18"/>
      <c r="E10" s="18">
        <v>0</v>
      </c>
      <c r="F10" s="18">
        <v>6.48</v>
      </c>
      <c r="G10" s="18">
        <v>0.6480000000000001</v>
      </c>
      <c r="H10" s="18"/>
      <c r="I10" s="18"/>
      <c r="J10" s="18">
        <v>0.6480000000000001</v>
      </c>
      <c r="K10" s="19"/>
      <c r="L10" s="24"/>
      <c r="M10" s="21"/>
      <c r="N10" s="18">
        <v>0</v>
      </c>
      <c r="O10" s="18">
        <v>1</v>
      </c>
      <c r="P10" s="22"/>
      <c r="Q10" s="22"/>
      <c r="R10" s="23">
        <f t="shared" si="0"/>
        <v>1.6480000000000001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="76" zoomScaleSheetLayoutView="76" workbookViewId="0" topLeftCell="A1">
      <selection activeCell="E1" sqref="E1"/>
    </sheetView>
  </sheetViews>
  <sheetFormatPr defaultColWidth="12.57421875" defaultRowHeight="12.75"/>
  <cols>
    <col min="1" max="1" width="6.57421875" style="63" customWidth="1"/>
    <col min="2" max="2" width="22.57421875" style="0" customWidth="1"/>
    <col min="3" max="3" width="13.28125" style="0" customWidth="1"/>
    <col min="4" max="5" width="11.57421875" style="0" customWidth="1"/>
    <col min="6" max="6" width="15.7109375" style="0" customWidth="1"/>
    <col min="7" max="16384" width="11.57421875" style="0" customWidth="1"/>
  </cols>
  <sheetData>
    <row r="1" spans="1:18" s="1" customFormat="1" ht="34.5" customHeight="1">
      <c r="A1" s="57" t="s">
        <v>0</v>
      </c>
      <c r="B1" s="57"/>
      <c r="C1" s="57"/>
      <c r="D1" s="58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14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60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78" customFormat="1" ht="24">
      <c r="A4" s="77">
        <v>1</v>
      </c>
      <c r="B4" s="31" t="s">
        <v>107</v>
      </c>
      <c r="C4" s="18" t="s">
        <v>82</v>
      </c>
      <c r="D4" s="18"/>
      <c r="E4" s="18">
        <v>3.973</v>
      </c>
      <c r="F4" s="18">
        <v>7.12</v>
      </c>
      <c r="G4" s="18">
        <v>0.7120000000000001</v>
      </c>
      <c r="H4" s="18"/>
      <c r="I4" s="18"/>
      <c r="J4" s="18">
        <f aca="true" t="shared" si="0" ref="J4:J10">G4+H4+I4</f>
        <v>0.7120000000000001</v>
      </c>
      <c r="K4" s="19">
        <v>0.6</v>
      </c>
      <c r="L4" s="24"/>
      <c r="M4" s="21"/>
      <c r="N4" s="18">
        <v>0.6</v>
      </c>
      <c r="O4" s="18">
        <v>1</v>
      </c>
      <c r="P4" s="22"/>
      <c r="Q4" s="22"/>
      <c r="R4" s="23">
        <f aca="true" t="shared" si="1" ref="R4:R10">E4+J4+N4+O4+P4</f>
        <v>6.284999999999999</v>
      </c>
    </row>
    <row r="5" spans="1:18" s="78" customFormat="1" ht="33.75">
      <c r="A5" s="77">
        <f aca="true" t="shared" si="2" ref="A5:A10">A4+1</f>
        <v>2</v>
      </c>
      <c r="B5" s="13" t="s">
        <v>121</v>
      </c>
      <c r="C5" s="18" t="s">
        <v>82</v>
      </c>
      <c r="D5" s="36" t="s">
        <v>122</v>
      </c>
      <c r="E5" s="18">
        <v>2.701</v>
      </c>
      <c r="F5" s="18">
        <v>7.04</v>
      </c>
      <c r="G5" s="18">
        <v>0.7040000000000001</v>
      </c>
      <c r="H5" s="18">
        <v>0.5</v>
      </c>
      <c r="I5" s="18"/>
      <c r="J5" s="18">
        <f t="shared" si="0"/>
        <v>1.2040000000000002</v>
      </c>
      <c r="K5" s="19"/>
      <c r="L5" s="24"/>
      <c r="M5" s="21"/>
      <c r="N5" s="18">
        <v>0</v>
      </c>
      <c r="O5" s="18">
        <v>1</v>
      </c>
      <c r="P5" s="22"/>
      <c r="Q5" s="22"/>
      <c r="R5" s="23">
        <f t="shared" si="1"/>
        <v>4.905</v>
      </c>
    </row>
    <row r="6" spans="1:18" s="1" customFormat="1" ht="24">
      <c r="A6" s="33">
        <f t="shared" si="2"/>
        <v>3</v>
      </c>
      <c r="B6" s="13" t="s">
        <v>108</v>
      </c>
      <c r="C6" s="18" t="s">
        <v>82</v>
      </c>
      <c r="D6" s="18"/>
      <c r="E6" s="18">
        <v>0.147</v>
      </c>
      <c r="F6" s="18">
        <v>7.11</v>
      </c>
      <c r="G6" s="18">
        <v>0.7110000000000001</v>
      </c>
      <c r="H6" s="18"/>
      <c r="I6" s="18"/>
      <c r="J6" s="18">
        <f t="shared" si="0"/>
        <v>0.7110000000000001</v>
      </c>
      <c r="K6" s="19"/>
      <c r="L6" s="25">
        <v>0.5</v>
      </c>
      <c r="M6" s="21"/>
      <c r="N6" s="18">
        <v>0.5</v>
      </c>
      <c r="O6" s="18">
        <v>1</v>
      </c>
      <c r="P6" s="22"/>
      <c r="Q6" s="22"/>
      <c r="R6" s="23">
        <f t="shared" si="1"/>
        <v>2.358</v>
      </c>
    </row>
    <row r="7" spans="1:18" s="1" customFormat="1" ht="24">
      <c r="A7" s="33">
        <f t="shared" si="2"/>
        <v>4</v>
      </c>
      <c r="B7" s="13" t="s">
        <v>81</v>
      </c>
      <c r="C7" s="18" t="s">
        <v>82</v>
      </c>
      <c r="D7" s="18"/>
      <c r="E7" s="18">
        <v>0.393</v>
      </c>
      <c r="F7" s="18">
        <v>8.12</v>
      </c>
      <c r="G7" s="18">
        <v>0.8119999999999999</v>
      </c>
      <c r="H7" s="18"/>
      <c r="I7" s="18"/>
      <c r="J7" s="18">
        <f t="shared" si="0"/>
        <v>0.8119999999999999</v>
      </c>
      <c r="K7" s="19"/>
      <c r="L7" s="24"/>
      <c r="M7" s="21"/>
      <c r="N7" s="18">
        <v>0</v>
      </c>
      <c r="O7" s="18">
        <v>1</v>
      </c>
      <c r="P7" s="22"/>
      <c r="Q7" s="22"/>
      <c r="R7" s="23">
        <f t="shared" si="1"/>
        <v>2.205</v>
      </c>
    </row>
    <row r="8" spans="1:18" s="1" customFormat="1" ht="24">
      <c r="A8" s="33">
        <f t="shared" si="2"/>
        <v>5</v>
      </c>
      <c r="B8" s="13" t="s">
        <v>133</v>
      </c>
      <c r="C8" s="18" t="s">
        <v>82</v>
      </c>
      <c r="D8" s="18"/>
      <c r="E8" s="18">
        <v>0</v>
      </c>
      <c r="F8" s="18">
        <v>7</v>
      </c>
      <c r="G8" s="18">
        <v>0.7</v>
      </c>
      <c r="H8" s="18">
        <v>0.5</v>
      </c>
      <c r="I8" s="18"/>
      <c r="J8" s="18">
        <f t="shared" si="0"/>
        <v>1.2000000000000002</v>
      </c>
      <c r="K8" s="19"/>
      <c r="L8" s="24"/>
      <c r="M8" s="21"/>
      <c r="N8" s="18">
        <v>0</v>
      </c>
      <c r="O8" s="18">
        <v>1</v>
      </c>
      <c r="P8" s="22"/>
      <c r="Q8" s="22"/>
      <c r="R8" s="23">
        <f t="shared" si="1"/>
        <v>2.2</v>
      </c>
    </row>
    <row r="9" spans="1:18" s="1" customFormat="1" ht="24">
      <c r="A9" s="33">
        <f t="shared" si="2"/>
        <v>6</v>
      </c>
      <c r="B9" s="13" t="s">
        <v>119</v>
      </c>
      <c r="C9" s="18" t="s">
        <v>82</v>
      </c>
      <c r="D9" s="18"/>
      <c r="E9" s="18">
        <v>0</v>
      </c>
      <c r="F9" s="18">
        <v>6.36</v>
      </c>
      <c r="G9" s="18">
        <v>0.6360000000000001</v>
      </c>
      <c r="H9" s="18"/>
      <c r="I9" s="18"/>
      <c r="J9" s="18">
        <f t="shared" si="0"/>
        <v>0.6360000000000001</v>
      </c>
      <c r="K9" s="19">
        <v>0.3</v>
      </c>
      <c r="L9" s="24"/>
      <c r="M9" s="21"/>
      <c r="N9" s="18">
        <v>0.3</v>
      </c>
      <c r="O9" s="18">
        <v>1</v>
      </c>
      <c r="P9" s="22"/>
      <c r="Q9" s="22"/>
      <c r="R9" s="23">
        <f t="shared" si="1"/>
        <v>1.9360000000000002</v>
      </c>
    </row>
    <row r="10" spans="1:18" s="1" customFormat="1" ht="24">
      <c r="A10" s="33">
        <f t="shared" si="2"/>
        <v>7</v>
      </c>
      <c r="B10" s="13" t="s">
        <v>92</v>
      </c>
      <c r="C10" s="18" t="s">
        <v>82</v>
      </c>
      <c r="D10" s="18"/>
      <c r="E10" s="18">
        <v>0</v>
      </c>
      <c r="F10" s="18">
        <v>6.87</v>
      </c>
      <c r="G10" s="18">
        <v>0.687</v>
      </c>
      <c r="H10" s="18"/>
      <c r="I10" s="18"/>
      <c r="J10" s="18">
        <f t="shared" si="0"/>
        <v>0.687</v>
      </c>
      <c r="K10" s="19"/>
      <c r="L10" s="24"/>
      <c r="M10" s="21"/>
      <c r="N10" s="18">
        <v>0</v>
      </c>
      <c r="O10" s="18">
        <v>1</v>
      </c>
      <c r="P10" s="22"/>
      <c r="Q10" s="22"/>
      <c r="R10" s="23">
        <f t="shared" si="1"/>
        <v>1.687</v>
      </c>
    </row>
    <row r="11" spans="1:18" s="1" customFormat="1" ht="12">
      <c r="A11" s="33"/>
      <c r="B11" s="33"/>
      <c r="C11" s="22"/>
      <c r="D11" s="22"/>
      <c r="E11" s="22"/>
      <c r="F11" s="22"/>
      <c r="G11" s="22"/>
      <c r="H11" s="22"/>
      <c r="I11" s="22"/>
      <c r="J11" s="22"/>
      <c r="K11" s="22"/>
      <c r="L11" s="82"/>
      <c r="M11" s="22"/>
      <c r="N11" s="22"/>
      <c r="O11" s="22"/>
      <c r="P11" s="22"/>
      <c r="Q11" s="22"/>
      <c r="R11" s="34"/>
    </row>
    <row r="12" spans="1:18" s="1" customFormat="1" ht="12">
      <c r="A12" s="33"/>
      <c r="B12" s="33"/>
      <c r="C12" s="22"/>
      <c r="D12" s="22"/>
      <c r="E12" s="22"/>
      <c r="F12" s="22"/>
      <c r="G12" s="22"/>
      <c r="H12" s="22"/>
      <c r="I12" s="22"/>
      <c r="J12" s="22"/>
      <c r="K12" s="22"/>
      <c r="L12" s="82"/>
      <c r="M12" s="22"/>
      <c r="N12" s="22"/>
      <c r="O12" s="22"/>
      <c r="P12" s="22"/>
      <c r="Q12" s="22"/>
      <c r="R12" s="34"/>
    </row>
    <row r="13" spans="1:18" s="1" customFormat="1" ht="12">
      <c r="A13" s="33"/>
      <c r="B13" s="33"/>
      <c r="C13" s="22"/>
      <c r="D13" s="22"/>
      <c r="E13" s="22"/>
      <c r="F13" s="22"/>
      <c r="G13" s="22"/>
      <c r="H13" s="22"/>
      <c r="I13" s="22"/>
      <c r="J13" s="22"/>
      <c r="K13" s="22"/>
      <c r="L13" s="82"/>
      <c r="M13" s="22"/>
      <c r="N13" s="22"/>
      <c r="O13" s="22"/>
      <c r="P13" s="22"/>
      <c r="Q13" s="22"/>
      <c r="R13" s="34"/>
    </row>
    <row r="14" spans="1:18" s="1" customFormat="1" ht="12">
      <c r="A14" s="33"/>
      <c r="B14" s="33"/>
      <c r="C14" s="22"/>
      <c r="D14" s="22"/>
      <c r="E14" s="22"/>
      <c r="F14" s="22"/>
      <c r="G14" s="22"/>
      <c r="H14" s="22"/>
      <c r="I14" s="22"/>
      <c r="J14" s="22"/>
      <c r="K14" s="22"/>
      <c r="L14" s="82"/>
      <c r="M14" s="22"/>
      <c r="N14" s="22"/>
      <c r="O14" s="22"/>
      <c r="P14" s="22"/>
      <c r="Q14" s="22"/>
      <c r="R14" s="34"/>
    </row>
    <row r="15" spans="1:18" s="1" customFormat="1" ht="12">
      <c r="A15" s="33"/>
      <c r="B15" s="33"/>
      <c r="C15" s="22"/>
      <c r="D15" s="22"/>
      <c r="E15" s="22"/>
      <c r="F15" s="22"/>
      <c r="G15" s="22"/>
      <c r="H15" s="22"/>
      <c r="I15" s="22"/>
      <c r="J15" s="22"/>
      <c r="K15" s="22"/>
      <c r="L15" s="82"/>
      <c r="M15" s="22"/>
      <c r="N15" s="22"/>
      <c r="O15" s="22"/>
      <c r="P15" s="22"/>
      <c r="Q15" s="22"/>
      <c r="R15" s="34"/>
    </row>
    <row r="16" spans="1:18" s="1" customFormat="1" ht="12">
      <c r="A16" s="33"/>
      <c r="B16" s="33"/>
      <c r="C16" s="22"/>
      <c r="D16" s="22"/>
      <c r="E16" s="22"/>
      <c r="F16" s="22"/>
      <c r="G16" s="22"/>
      <c r="H16" s="22"/>
      <c r="I16" s="22"/>
      <c r="J16" s="22"/>
      <c r="K16" s="22"/>
      <c r="L16" s="82"/>
      <c r="M16" s="22"/>
      <c r="N16" s="22"/>
      <c r="O16" s="22"/>
      <c r="P16" s="22"/>
      <c r="Q16" s="22"/>
      <c r="R16" s="34"/>
    </row>
    <row r="17" spans="1:18" s="1" customFormat="1" ht="12">
      <c r="A17" s="33"/>
      <c r="B17" s="33"/>
      <c r="C17" s="22"/>
      <c r="D17" s="22"/>
      <c r="E17" s="22"/>
      <c r="F17" s="22"/>
      <c r="G17" s="22"/>
      <c r="H17" s="22"/>
      <c r="I17" s="22"/>
      <c r="J17" s="22"/>
      <c r="K17" s="22"/>
      <c r="L17" s="82"/>
      <c r="M17" s="22"/>
      <c r="N17" s="22"/>
      <c r="O17" s="22"/>
      <c r="P17" s="22"/>
      <c r="Q17" s="22"/>
      <c r="R17" s="34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"/>
  <sheetViews>
    <sheetView tabSelected="1" view="pageBreakPreview" zoomScale="76" zoomScaleSheetLayoutView="76" workbookViewId="0" topLeftCell="A1">
      <selection activeCell="E1" sqref="E1"/>
    </sheetView>
  </sheetViews>
  <sheetFormatPr defaultColWidth="12.57421875" defaultRowHeight="12.75"/>
  <cols>
    <col min="1" max="1" width="6.8515625" style="0" customWidth="1"/>
    <col min="2" max="2" width="21.7109375" style="0" customWidth="1"/>
    <col min="3" max="3" width="14.421875" style="0" customWidth="1"/>
    <col min="4" max="4" width="14.00390625" style="0" customWidth="1"/>
    <col min="5" max="5" width="11.57421875" style="0" customWidth="1"/>
    <col min="6" max="6" width="15.00390625" style="0" customWidth="1"/>
    <col min="7" max="16384" width="11.57421875" style="0" customWidth="1"/>
  </cols>
  <sheetData>
    <row r="1" spans="1:18" s="1" customFormat="1" ht="34.5" customHeight="1">
      <c r="A1" s="57" t="s">
        <v>0</v>
      </c>
      <c r="B1" s="57"/>
      <c r="C1" s="57"/>
      <c r="D1" s="58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60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52" t="s">
        <v>17</v>
      </c>
      <c r="L3" s="53" t="s">
        <v>18</v>
      </c>
      <c r="M3" s="54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1" customFormat="1" ht="12">
      <c r="A4" s="13">
        <v>1</v>
      </c>
      <c r="B4" s="13" t="s">
        <v>78</v>
      </c>
      <c r="C4" s="18" t="s">
        <v>26</v>
      </c>
      <c r="D4" s="18"/>
      <c r="E4" s="18">
        <v>3.499</v>
      </c>
      <c r="F4" s="18">
        <v>7.68</v>
      </c>
      <c r="G4" s="18">
        <v>0.768</v>
      </c>
      <c r="H4" s="18"/>
      <c r="I4" s="18"/>
      <c r="J4" s="18">
        <v>0.768</v>
      </c>
      <c r="K4" s="19">
        <v>0.3</v>
      </c>
      <c r="L4" s="24"/>
      <c r="M4" s="21"/>
      <c r="N4" s="18">
        <v>0.3</v>
      </c>
      <c r="O4" s="18">
        <v>1</v>
      </c>
      <c r="P4" s="22"/>
      <c r="Q4" s="22"/>
      <c r="R4" s="23">
        <v>5.567</v>
      </c>
    </row>
    <row r="5" spans="1:18" s="1" customFormat="1" ht="12">
      <c r="A5" s="13">
        <f aca="true" t="shared" si="0" ref="A5:A10">A4+1</f>
        <v>2</v>
      </c>
      <c r="B5" s="13" t="s">
        <v>25</v>
      </c>
      <c r="C5" s="18" t="s">
        <v>26</v>
      </c>
      <c r="D5" s="18"/>
      <c r="E5" s="18">
        <v>1.815</v>
      </c>
      <c r="F5" s="18">
        <v>7.5</v>
      </c>
      <c r="G5" s="18">
        <v>0.75</v>
      </c>
      <c r="H5" s="18"/>
      <c r="I5" s="18"/>
      <c r="J5" s="18">
        <v>0.75</v>
      </c>
      <c r="K5" s="19">
        <v>0.6</v>
      </c>
      <c r="L5" s="20"/>
      <c r="M5" s="21"/>
      <c r="N5" s="18">
        <v>0.6</v>
      </c>
      <c r="O5" s="18">
        <v>1</v>
      </c>
      <c r="P5" s="22"/>
      <c r="Q5" s="22"/>
      <c r="R5" s="23">
        <v>4.165</v>
      </c>
    </row>
    <row r="6" spans="1:18" s="1" customFormat="1" ht="12">
      <c r="A6" s="13">
        <f t="shared" si="0"/>
        <v>3</v>
      </c>
      <c r="B6" s="13" t="s">
        <v>87</v>
      </c>
      <c r="C6" s="18" t="s">
        <v>26</v>
      </c>
      <c r="D6" s="18"/>
      <c r="E6" s="18">
        <v>1.103</v>
      </c>
      <c r="F6" s="18">
        <v>7.75</v>
      </c>
      <c r="G6" s="18">
        <v>0.775</v>
      </c>
      <c r="H6" s="18"/>
      <c r="I6" s="18"/>
      <c r="J6" s="18">
        <v>0.775</v>
      </c>
      <c r="K6" s="19">
        <v>1.1</v>
      </c>
      <c r="L6" s="24"/>
      <c r="M6" s="21"/>
      <c r="N6" s="18">
        <v>1.1</v>
      </c>
      <c r="O6" s="18">
        <v>1</v>
      </c>
      <c r="P6" s="22"/>
      <c r="Q6" s="22"/>
      <c r="R6" s="23">
        <v>3.978</v>
      </c>
    </row>
    <row r="7" spans="1:18" s="1" customFormat="1" ht="24">
      <c r="A7" s="13">
        <f t="shared" si="0"/>
        <v>4</v>
      </c>
      <c r="B7" s="13" t="s">
        <v>60</v>
      </c>
      <c r="C7" s="18" t="s">
        <v>26</v>
      </c>
      <c r="D7" s="18" t="s">
        <v>30</v>
      </c>
      <c r="E7" s="22">
        <v>1.32</v>
      </c>
      <c r="F7" s="18">
        <v>7.04</v>
      </c>
      <c r="G7" s="18">
        <f>F7*0.1</f>
        <v>0.7040000000000001</v>
      </c>
      <c r="H7" s="18">
        <v>0.5</v>
      </c>
      <c r="I7" s="18"/>
      <c r="J7" s="18">
        <f>G7+H7+I7</f>
        <v>1.2040000000000002</v>
      </c>
      <c r="K7" s="26"/>
      <c r="L7" s="24"/>
      <c r="M7" s="21"/>
      <c r="N7" s="18">
        <f>K7+L7+M7</f>
        <v>0</v>
      </c>
      <c r="O7" s="18">
        <v>1</v>
      </c>
      <c r="P7" s="22"/>
      <c r="Q7" s="22"/>
      <c r="R7" s="23">
        <f>E7+J7+N7+O7+P7</f>
        <v>3.524</v>
      </c>
    </row>
    <row r="8" spans="1:18" s="1" customFormat="1" ht="51" customHeight="1">
      <c r="A8" s="13">
        <f t="shared" si="0"/>
        <v>5</v>
      </c>
      <c r="B8" s="13" t="s">
        <v>94</v>
      </c>
      <c r="C8" s="18" t="s">
        <v>26</v>
      </c>
      <c r="D8" s="18" t="s">
        <v>95</v>
      </c>
      <c r="E8" s="18">
        <v>0.426</v>
      </c>
      <c r="F8" s="18">
        <v>7.018</v>
      </c>
      <c r="G8" s="18">
        <v>0.7018</v>
      </c>
      <c r="H8" s="18"/>
      <c r="I8" s="18"/>
      <c r="J8" s="18">
        <v>0.7018</v>
      </c>
      <c r="K8" s="19">
        <v>0.3</v>
      </c>
      <c r="L8" s="24"/>
      <c r="M8" s="21"/>
      <c r="N8" s="18">
        <v>0.3</v>
      </c>
      <c r="O8" s="18">
        <v>1</v>
      </c>
      <c r="P8" s="22"/>
      <c r="Q8" s="22"/>
      <c r="R8" s="23">
        <v>2.4278</v>
      </c>
    </row>
    <row r="9" spans="1:18" s="1" customFormat="1" ht="12">
      <c r="A9" s="13">
        <f t="shared" si="0"/>
        <v>6</v>
      </c>
      <c r="B9" s="13" t="s">
        <v>113</v>
      </c>
      <c r="C9" s="18" t="s">
        <v>26</v>
      </c>
      <c r="D9" s="18"/>
      <c r="E9" s="18">
        <v>0</v>
      </c>
      <c r="F9" s="18">
        <v>7.05</v>
      </c>
      <c r="G9" s="18">
        <v>0.7050000000000001</v>
      </c>
      <c r="H9" s="18"/>
      <c r="I9" s="18"/>
      <c r="J9" s="18">
        <v>0.7050000000000001</v>
      </c>
      <c r="K9" s="19"/>
      <c r="L9" s="24"/>
      <c r="M9" s="21"/>
      <c r="N9" s="18">
        <v>0</v>
      </c>
      <c r="O9" s="18">
        <v>1</v>
      </c>
      <c r="P9" s="22"/>
      <c r="Q9" s="22"/>
      <c r="R9" s="23">
        <v>1.705</v>
      </c>
    </row>
    <row r="10" spans="1:18" s="1" customFormat="1" ht="12">
      <c r="A10" s="13">
        <f t="shared" si="0"/>
        <v>7</v>
      </c>
      <c r="B10" s="13" t="s">
        <v>76</v>
      </c>
      <c r="C10" s="18" t="s">
        <v>77</v>
      </c>
      <c r="D10" s="18"/>
      <c r="E10" s="18">
        <v>0</v>
      </c>
      <c r="F10" s="18">
        <v>7.05</v>
      </c>
      <c r="G10" s="18">
        <v>0.7050000000000001</v>
      </c>
      <c r="H10" s="18"/>
      <c r="I10" s="18"/>
      <c r="J10" s="18">
        <v>0.7050000000000001</v>
      </c>
      <c r="K10" s="19"/>
      <c r="L10" s="24"/>
      <c r="M10" s="21"/>
      <c r="N10" s="18">
        <v>0</v>
      </c>
      <c r="O10" s="18">
        <v>1</v>
      </c>
      <c r="P10" s="22"/>
      <c r="Q10" s="22"/>
      <c r="R10" s="23">
        <v>1.705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51"/>
  <sheetViews>
    <sheetView view="pageBreakPreview" zoomScale="76" zoomScaleSheetLayoutView="76" workbookViewId="0" topLeftCell="A10">
      <selection activeCell="A110" sqref="A110"/>
    </sheetView>
  </sheetViews>
  <sheetFormatPr defaultColWidth="12.57421875" defaultRowHeight="12.75"/>
  <cols>
    <col min="1" max="1" width="6.8515625" style="0" customWidth="1"/>
    <col min="2" max="2" width="24.140625" style="0" customWidth="1"/>
    <col min="3" max="3" width="14.8515625" style="0" customWidth="1"/>
    <col min="4" max="4" width="12.421875" style="0" customWidth="1"/>
    <col min="5" max="5" width="11.57421875" style="0" customWidth="1"/>
    <col min="6" max="6" width="16.8515625" style="0" customWidth="1"/>
    <col min="7" max="16384" width="11.57421875" style="0" customWidth="1"/>
  </cols>
  <sheetData>
    <row r="1" spans="1:18" s="1" customFormat="1" ht="34.5" customHeight="1">
      <c r="A1" s="57" t="s">
        <v>0</v>
      </c>
      <c r="B1" s="57"/>
      <c r="C1" s="57"/>
      <c r="D1" s="58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7" ht="60">
      <c r="A2" s="83"/>
      <c r="B2" s="84"/>
      <c r="C2" s="15" t="s">
        <v>9</v>
      </c>
      <c r="D2" s="15" t="s">
        <v>10</v>
      </c>
      <c r="E2" s="15" t="s">
        <v>12</v>
      </c>
      <c r="F2" s="15" t="s">
        <v>13</v>
      </c>
      <c r="G2" s="16" t="s">
        <v>14</v>
      </c>
      <c r="H2" s="15" t="s">
        <v>15</v>
      </c>
      <c r="I2" s="15" t="s">
        <v>16</v>
      </c>
      <c r="J2" s="15" t="s">
        <v>17</v>
      </c>
      <c r="K2" s="85" t="s">
        <v>18</v>
      </c>
      <c r="L2" s="15" t="s">
        <v>19</v>
      </c>
      <c r="M2" s="15" t="s">
        <v>20</v>
      </c>
      <c r="N2" s="15" t="s">
        <v>21</v>
      </c>
      <c r="O2" s="15" t="s">
        <v>22</v>
      </c>
      <c r="P2" s="18" t="s">
        <v>23</v>
      </c>
      <c r="Q2" s="15" t="s">
        <v>24</v>
      </c>
    </row>
    <row r="3" spans="1:18" ht="36">
      <c r="A3" s="83">
        <v>1</v>
      </c>
      <c r="B3" s="66" t="s">
        <v>68</v>
      </c>
      <c r="C3" s="18" t="s">
        <v>41</v>
      </c>
      <c r="D3" s="18"/>
      <c r="E3" s="18">
        <v>8.1</v>
      </c>
      <c r="F3" s="18">
        <f aca="true" t="shared" si="0" ref="F3:F5">E3*0.1</f>
        <v>0.81</v>
      </c>
      <c r="G3" s="18"/>
      <c r="H3" s="18"/>
      <c r="I3" s="18">
        <f aca="true" t="shared" si="1" ref="I3:I5">F3+G3+H3</f>
        <v>0.81</v>
      </c>
      <c r="J3" s="19"/>
      <c r="K3" s="24"/>
      <c r="L3" s="21"/>
      <c r="M3" s="18">
        <f aca="true" t="shared" si="2" ref="M3:M5">J3+K3+L3</f>
        <v>0</v>
      </c>
      <c r="N3" s="18">
        <v>1</v>
      </c>
      <c r="O3" s="22"/>
      <c r="P3" s="22"/>
      <c r="Q3" s="23">
        <f aca="true" t="shared" si="3" ref="Q3:Q5">I3+M3+N3</f>
        <v>1.81</v>
      </c>
      <c r="R3" s="67"/>
    </row>
    <row r="4" spans="1:18" s="64" customFormat="1" ht="36">
      <c r="A4" s="74">
        <f aca="true" t="shared" si="4" ref="A4:A5">A3+1</f>
        <v>2</v>
      </c>
      <c r="B4" s="66" t="s">
        <v>141</v>
      </c>
      <c r="C4" s="18" t="s">
        <v>41</v>
      </c>
      <c r="D4" s="18" t="s">
        <v>26</v>
      </c>
      <c r="E4" s="18">
        <v>7.08</v>
      </c>
      <c r="F4" s="18">
        <f t="shared" si="0"/>
        <v>0.7080000000000001</v>
      </c>
      <c r="G4" s="18"/>
      <c r="H4" s="18"/>
      <c r="I4" s="18">
        <f t="shared" si="1"/>
        <v>0.7080000000000001</v>
      </c>
      <c r="J4" s="19"/>
      <c r="K4" s="24"/>
      <c r="L4" s="21"/>
      <c r="M4" s="18">
        <f t="shared" si="2"/>
        <v>0</v>
      </c>
      <c r="N4" s="18">
        <v>1</v>
      </c>
      <c r="O4" s="22"/>
      <c r="P4" s="22"/>
      <c r="Q4" s="23">
        <f t="shared" si="3"/>
        <v>1.7080000000000002</v>
      </c>
      <c r="R4" s="67"/>
    </row>
    <row r="5" spans="1:18" ht="36">
      <c r="A5" s="74">
        <f t="shared" si="4"/>
        <v>3</v>
      </c>
      <c r="B5" s="66" t="s">
        <v>40</v>
      </c>
      <c r="C5" s="18" t="s">
        <v>41</v>
      </c>
      <c r="D5" s="18" t="s">
        <v>42</v>
      </c>
      <c r="E5" s="18">
        <v>6.79</v>
      </c>
      <c r="F5" s="18">
        <f t="shared" si="0"/>
        <v>0.679</v>
      </c>
      <c r="G5" s="18"/>
      <c r="H5" s="18"/>
      <c r="I5" s="18">
        <f t="shared" si="1"/>
        <v>0.679</v>
      </c>
      <c r="J5" s="19"/>
      <c r="K5" s="24"/>
      <c r="L5" s="21"/>
      <c r="M5" s="18">
        <f t="shared" si="2"/>
        <v>0</v>
      </c>
      <c r="N5" s="18">
        <v>1</v>
      </c>
      <c r="O5" s="22"/>
      <c r="P5" s="22"/>
      <c r="Q5" s="23">
        <f t="shared" si="3"/>
        <v>1.679</v>
      </c>
      <c r="R5" s="67"/>
    </row>
    <row r="6" spans="1:18" ht="12.75">
      <c r="A6" s="83"/>
      <c r="B6" s="66"/>
      <c r="C6" s="18"/>
      <c r="D6" s="18"/>
      <c r="E6" s="18"/>
      <c r="F6" s="18"/>
      <c r="G6" s="18"/>
      <c r="H6" s="18"/>
      <c r="I6" s="18"/>
      <c r="J6" s="19"/>
      <c r="K6" s="24"/>
      <c r="L6" s="21"/>
      <c r="M6" s="18"/>
      <c r="N6" s="18"/>
      <c r="O6" s="22"/>
      <c r="P6" s="22"/>
      <c r="Q6" s="23"/>
      <c r="R6" s="67"/>
    </row>
    <row r="7" spans="1:18" ht="36">
      <c r="A7" s="83">
        <f>A5+1</f>
        <v>4</v>
      </c>
      <c r="B7" s="66" t="s">
        <v>129</v>
      </c>
      <c r="C7" s="18" t="s">
        <v>53</v>
      </c>
      <c r="D7" s="18" t="s">
        <v>130</v>
      </c>
      <c r="E7" s="18">
        <v>8.35</v>
      </c>
      <c r="F7" s="18">
        <f aca="true" t="shared" si="5" ref="F7:F13">E7*0.1</f>
        <v>0.835</v>
      </c>
      <c r="G7" s="22">
        <v>0.5</v>
      </c>
      <c r="H7" s="18"/>
      <c r="I7" s="18">
        <f aca="true" t="shared" si="6" ref="I7:I13">F7+G7+H7</f>
        <v>1.335</v>
      </c>
      <c r="J7" s="19">
        <v>0.3</v>
      </c>
      <c r="K7" s="24"/>
      <c r="L7" s="21"/>
      <c r="M7" s="18">
        <f aca="true" t="shared" si="7" ref="M7:M13">J7+K7+L7</f>
        <v>0.3</v>
      </c>
      <c r="N7" s="18">
        <v>1</v>
      </c>
      <c r="O7" s="22"/>
      <c r="P7" s="22"/>
      <c r="Q7" s="23">
        <f aca="true" t="shared" si="8" ref="Q7:Q13">I7+M7+N7</f>
        <v>2.635</v>
      </c>
      <c r="R7" s="67"/>
    </row>
    <row r="8" spans="1:18" ht="48">
      <c r="A8" s="83">
        <f aca="true" t="shared" si="9" ref="A8:A13">A7+1</f>
        <v>5</v>
      </c>
      <c r="B8" s="66" t="s">
        <v>48</v>
      </c>
      <c r="C8" s="18" t="s">
        <v>37</v>
      </c>
      <c r="D8" s="18"/>
      <c r="E8" s="18">
        <v>7.23</v>
      </c>
      <c r="F8" s="18">
        <f t="shared" si="5"/>
        <v>0.7230000000000001</v>
      </c>
      <c r="G8" s="18"/>
      <c r="H8" s="18"/>
      <c r="I8" s="18">
        <f t="shared" si="6"/>
        <v>0.7230000000000001</v>
      </c>
      <c r="J8" s="19">
        <v>0.6</v>
      </c>
      <c r="K8" s="24"/>
      <c r="L8" s="27"/>
      <c r="M8" s="18">
        <f t="shared" si="7"/>
        <v>0.6</v>
      </c>
      <c r="N8" s="18">
        <v>1</v>
      </c>
      <c r="O8" s="22"/>
      <c r="P8" s="22"/>
      <c r="Q8" s="23">
        <f t="shared" si="8"/>
        <v>2.323</v>
      </c>
      <c r="R8" s="67"/>
    </row>
    <row r="9" spans="1:18" ht="48">
      <c r="A9" s="83">
        <f t="shared" si="9"/>
        <v>6</v>
      </c>
      <c r="B9" s="66" t="s">
        <v>36</v>
      </c>
      <c r="C9" s="18" t="s">
        <v>37</v>
      </c>
      <c r="D9" s="18" t="s">
        <v>38</v>
      </c>
      <c r="E9" s="18">
        <v>7.05</v>
      </c>
      <c r="F9" s="18">
        <f t="shared" si="5"/>
        <v>0.7050000000000001</v>
      </c>
      <c r="G9" s="18"/>
      <c r="H9" s="18"/>
      <c r="I9" s="18">
        <f t="shared" si="6"/>
        <v>0.7050000000000001</v>
      </c>
      <c r="J9" s="19">
        <v>0.6</v>
      </c>
      <c r="K9" s="24"/>
      <c r="L9" s="21"/>
      <c r="M9" s="18">
        <f t="shared" si="7"/>
        <v>0.6</v>
      </c>
      <c r="N9" s="18">
        <v>1</v>
      </c>
      <c r="O9" s="22"/>
      <c r="P9" s="22"/>
      <c r="Q9" s="23">
        <f t="shared" si="8"/>
        <v>2.305</v>
      </c>
      <c r="R9" s="67"/>
    </row>
    <row r="10" spans="1:18" ht="24">
      <c r="A10" s="83">
        <f t="shared" si="9"/>
        <v>7</v>
      </c>
      <c r="B10" s="66" t="s">
        <v>136</v>
      </c>
      <c r="C10" s="18" t="s">
        <v>53</v>
      </c>
      <c r="D10" s="18"/>
      <c r="E10" s="18">
        <v>6.56</v>
      </c>
      <c r="F10" s="18">
        <f t="shared" si="5"/>
        <v>0.656</v>
      </c>
      <c r="G10" s="18"/>
      <c r="H10" s="18"/>
      <c r="I10" s="18">
        <f t="shared" si="6"/>
        <v>0.656</v>
      </c>
      <c r="J10" s="19">
        <v>0.6</v>
      </c>
      <c r="K10" s="24"/>
      <c r="L10" s="21"/>
      <c r="M10" s="18">
        <f t="shared" si="7"/>
        <v>0.6</v>
      </c>
      <c r="N10" s="18">
        <v>1</v>
      </c>
      <c r="O10" s="22"/>
      <c r="P10" s="22"/>
      <c r="Q10" s="23">
        <f t="shared" si="8"/>
        <v>2.2560000000000002</v>
      </c>
      <c r="R10" s="67"/>
    </row>
    <row r="11" spans="1:18" ht="24">
      <c r="A11" s="83">
        <f t="shared" si="9"/>
        <v>8</v>
      </c>
      <c r="B11" s="66" t="s">
        <v>52</v>
      </c>
      <c r="C11" s="18" t="s">
        <v>53</v>
      </c>
      <c r="D11" s="18" t="s">
        <v>42</v>
      </c>
      <c r="E11" s="18">
        <v>6.63</v>
      </c>
      <c r="F11" s="18">
        <f t="shared" si="5"/>
        <v>0.663</v>
      </c>
      <c r="G11" s="18"/>
      <c r="H11" s="18"/>
      <c r="I11" s="18">
        <f t="shared" si="6"/>
        <v>0.663</v>
      </c>
      <c r="J11" s="19">
        <v>0.3</v>
      </c>
      <c r="K11" s="24"/>
      <c r="L11" s="21"/>
      <c r="M11" s="18">
        <f t="shared" si="7"/>
        <v>0.3</v>
      </c>
      <c r="N11" s="18">
        <v>1</v>
      </c>
      <c r="O11" s="22"/>
      <c r="P11" s="22"/>
      <c r="Q11" s="23">
        <f t="shared" si="8"/>
        <v>1.963</v>
      </c>
      <c r="R11" s="67"/>
    </row>
    <row r="12" spans="1:18" ht="48">
      <c r="A12" s="83">
        <f t="shared" si="9"/>
        <v>9</v>
      </c>
      <c r="B12" s="66" t="s">
        <v>125</v>
      </c>
      <c r="C12" s="18" t="s">
        <v>37</v>
      </c>
      <c r="D12" s="18" t="s">
        <v>38</v>
      </c>
      <c r="E12" s="18">
        <v>6.95</v>
      </c>
      <c r="F12" s="18">
        <f t="shared" si="5"/>
        <v>0.6950000000000001</v>
      </c>
      <c r="G12" s="18"/>
      <c r="H12" s="18"/>
      <c r="I12" s="18">
        <f t="shared" si="6"/>
        <v>0.6950000000000001</v>
      </c>
      <c r="J12" s="19"/>
      <c r="K12" s="24"/>
      <c r="L12" s="21"/>
      <c r="M12" s="18">
        <f t="shared" si="7"/>
        <v>0</v>
      </c>
      <c r="N12" s="18">
        <v>1</v>
      </c>
      <c r="O12" s="22"/>
      <c r="P12" s="22"/>
      <c r="Q12" s="23">
        <f t="shared" si="8"/>
        <v>1.695</v>
      </c>
      <c r="R12" s="67"/>
    </row>
    <row r="13" spans="1:18" ht="24">
      <c r="A13" s="83">
        <f t="shared" si="9"/>
        <v>10</v>
      </c>
      <c r="B13" s="66" t="s">
        <v>55</v>
      </c>
      <c r="C13" s="18" t="s">
        <v>53</v>
      </c>
      <c r="D13" s="18"/>
      <c r="E13" s="18">
        <v>6.53</v>
      </c>
      <c r="F13" s="18">
        <f t="shared" si="5"/>
        <v>0.653</v>
      </c>
      <c r="G13" s="18"/>
      <c r="H13" s="18"/>
      <c r="I13" s="18">
        <f t="shared" si="6"/>
        <v>0.653</v>
      </c>
      <c r="J13" s="19"/>
      <c r="K13" s="24"/>
      <c r="L13" s="21"/>
      <c r="M13" s="18">
        <f t="shared" si="7"/>
        <v>0</v>
      </c>
      <c r="N13" s="18">
        <v>1</v>
      </c>
      <c r="O13" s="22"/>
      <c r="P13" s="22"/>
      <c r="Q13" s="23">
        <f t="shared" si="8"/>
        <v>1.653</v>
      </c>
      <c r="R13" s="67"/>
    </row>
    <row r="14" spans="1:18" ht="12.75">
      <c r="A14" s="83"/>
      <c r="B14" s="66"/>
      <c r="C14" s="18"/>
      <c r="D14" s="18"/>
      <c r="E14" s="18"/>
      <c r="F14" s="18"/>
      <c r="G14" s="18"/>
      <c r="H14" s="18"/>
      <c r="I14" s="18"/>
      <c r="J14" s="19"/>
      <c r="K14" s="24"/>
      <c r="L14" s="21"/>
      <c r="M14" s="18"/>
      <c r="N14" s="18"/>
      <c r="O14" s="22"/>
      <c r="P14" s="22"/>
      <c r="Q14" s="23"/>
      <c r="R14" s="67"/>
    </row>
    <row r="15" spans="1:18" ht="12.75">
      <c r="A15" s="68">
        <v>11</v>
      </c>
      <c r="B15" s="69" t="s">
        <v>87</v>
      </c>
      <c r="C15" s="30" t="s">
        <v>26</v>
      </c>
      <c r="D15" s="30"/>
      <c r="E15" s="30">
        <v>7.75</v>
      </c>
      <c r="F15" s="30">
        <f aca="true" t="shared" si="10" ref="F15:F21">E15*0.1</f>
        <v>0.775</v>
      </c>
      <c r="G15" s="30"/>
      <c r="H15" s="30"/>
      <c r="I15" s="30">
        <f aca="true" t="shared" si="11" ref="I15:I21">F15+G15+H15</f>
        <v>0.775</v>
      </c>
      <c r="J15" s="70">
        <v>1.1</v>
      </c>
      <c r="K15" s="71"/>
      <c r="L15" s="72"/>
      <c r="M15" s="30">
        <f aca="true" t="shared" si="12" ref="M15:M21">J15+K15+L15</f>
        <v>1.1</v>
      </c>
      <c r="N15" s="30">
        <v>1</v>
      </c>
      <c r="O15" s="30"/>
      <c r="P15" s="30"/>
      <c r="Q15" s="73">
        <f aca="true" t="shared" si="13" ref="Q15:Q21">I15+M15+N15</f>
        <v>2.875</v>
      </c>
      <c r="R15" s="67"/>
    </row>
    <row r="16" spans="1:18" ht="12.75">
      <c r="A16" s="65">
        <f aca="true" t="shared" si="14" ref="A16:A21">A15+1</f>
        <v>12</v>
      </c>
      <c r="B16" s="66" t="s">
        <v>25</v>
      </c>
      <c r="C16" s="18" t="s">
        <v>26</v>
      </c>
      <c r="D16" s="18"/>
      <c r="E16" s="18">
        <v>7.5</v>
      </c>
      <c r="F16" s="18">
        <f t="shared" si="10"/>
        <v>0.75</v>
      </c>
      <c r="G16" s="18"/>
      <c r="H16" s="18"/>
      <c r="I16" s="18">
        <f t="shared" si="11"/>
        <v>0.75</v>
      </c>
      <c r="J16" s="19">
        <v>0.6</v>
      </c>
      <c r="K16" s="20"/>
      <c r="L16" s="21"/>
      <c r="M16" s="18">
        <f t="shared" si="12"/>
        <v>0.6</v>
      </c>
      <c r="N16" s="18">
        <v>1</v>
      </c>
      <c r="O16" s="22"/>
      <c r="P16" s="22"/>
      <c r="Q16" s="23">
        <f t="shared" si="13"/>
        <v>2.35</v>
      </c>
      <c r="R16" s="67"/>
    </row>
    <row r="17" spans="1:18" ht="24">
      <c r="A17" s="83">
        <f t="shared" si="14"/>
        <v>13</v>
      </c>
      <c r="B17" s="66" t="s">
        <v>60</v>
      </c>
      <c r="C17" s="18" t="s">
        <v>26</v>
      </c>
      <c r="D17" s="18" t="s">
        <v>30</v>
      </c>
      <c r="E17" s="18">
        <v>7.04</v>
      </c>
      <c r="F17" s="18">
        <f t="shared" si="10"/>
        <v>0.7040000000000001</v>
      </c>
      <c r="G17" s="18">
        <v>0.5</v>
      </c>
      <c r="H17" s="18"/>
      <c r="I17" s="18">
        <f t="shared" si="11"/>
        <v>1.2040000000000002</v>
      </c>
      <c r="J17" s="26"/>
      <c r="K17" s="24"/>
      <c r="L17" s="21"/>
      <c r="M17" s="18">
        <f t="shared" si="12"/>
        <v>0</v>
      </c>
      <c r="N17" s="18">
        <v>1</v>
      </c>
      <c r="O17" s="22"/>
      <c r="P17" s="22"/>
      <c r="Q17" s="23">
        <f t="shared" si="13"/>
        <v>2.204</v>
      </c>
      <c r="R17" s="67"/>
    </row>
    <row r="18" spans="1:18" ht="12.75">
      <c r="A18" s="83">
        <f t="shared" si="14"/>
        <v>14</v>
      </c>
      <c r="B18" s="66" t="s">
        <v>78</v>
      </c>
      <c r="C18" s="18" t="s">
        <v>26</v>
      </c>
      <c r="D18" s="18"/>
      <c r="E18" s="18">
        <v>7.68</v>
      </c>
      <c r="F18" s="18">
        <f t="shared" si="10"/>
        <v>0.768</v>
      </c>
      <c r="G18" s="18"/>
      <c r="H18" s="18"/>
      <c r="I18" s="18">
        <f t="shared" si="11"/>
        <v>0.768</v>
      </c>
      <c r="J18" s="19">
        <v>0.3</v>
      </c>
      <c r="K18" s="24"/>
      <c r="L18" s="21"/>
      <c r="M18" s="18">
        <f t="shared" si="12"/>
        <v>0.3</v>
      </c>
      <c r="N18" s="18">
        <v>1</v>
      </c>
      <c r="O18" s="22"/>
      <c r="P18" s="22"/>
      <c r="Q18" s="23">
        <f t="shared" si="13"/>
        <v>2.068</v>
      </c>
      <c r="R18" s="67"/>
    </row>
    <row r="19" spans="1:18" s="64" customFormat="1" ht="36" customHeight="1">
      <c r="A19" s="83">
        <f t="shared" si="14"/>
        <v>15</v>
      </c>
      <c r="B19" s="66" t="s">
        <v>94</v>
      </c>
      <c r="C19" s="18" t="s">
        <v>26</v>
      </c>
      <c r="D19" s="18" t="s">
        <v>95</v>
      </c>
      <c r="E19" s="18">
        <v>7.018</v>
      </c>
      <c r="F19" s="18">
        <f t="shared" si="10"/>
        <v>0.7018</v>
      </c>
      <c r="G19" s="18"/>
      <c r="H19" s="18"/>
      <c r="I19" s="18">
        <f t="shared" si="11"/>
        <v>0.7018</v>
      </c>
      <c r="J19" s="19">
        <v>0.3</v>
      </c>
      <c r="K19" s="24"/>
      <c r="L19" s="21"/>
      <c r="M19" s="18">
        <f t="shared" si="12"/>
        <v>0.3</v>
      </c>
      <c r="N19" s="18">
        <v>1</v>
      </c>
      <c r="O19" s="22"/>
      <c r="P19" s="22"/>
      <c r="Q19" s="23">
        <f t="shared" si="13"/>
        <v>2.0018000000000002</v>
      </c>
      <c r="R19" s="67"/>
    </row>
    <row r="20" spans="1:18" ht="12.75">
      <c r="A20" s="83">
        <f t="shared" si="14"/>
        <v>16</v>
      </c>
      <c r="B20" s="66" t="s">
        <v>113</v>
      </c>
      <c r="C20" s="18" t="s">
        <v>26</v>
      </c>
      <c r="D20" s="18"/>
      <c r="E20" s="18">
        <v>7.05</v>
      </c>
      <c r="F20" s="18">
        <f t="shared" si="10"/>
        <v>0.7050000000000001</v>
      </c>
      <c r="G20" s="18"/>
      <c r="H20" s="18"/>
      <c r="I20" s="18">
        <f t="shared" si="11"/>
        <v>0.7050000000000001</v>
      </c>
      <c r="J20" s="19"/>
      <c r="K20" s="24"/>
      <c r="L20" s="21"/>
      <c r="M20" s="18">
        <f t="shared" si="12"/>
        <v>0</v>
      </c>
      <c r="N20" s="18">
        <v>1</v>
      </c>
      <c r="O20" s="22"/>
      <c r="P20" s="22"/>
      <c r="Q20" s="23">
        <f t="shared" si="13"/>
        <v>1.705</v>
      </c>
      <c r="R20" s="67"/>
    </row>
    <row r="21" spans="1:17" ht="12.75">
      <c r="A21" s="83">
        <f t="shared" si="14"/>
        <v>17</v>
      </c>
      <c r="B21" s="66" t="s">
        <v>76</v>
      </c>
      <c r="C21" s="18" t="s">
        <v>77</v>
      </c>
      <c r="D21" s="18"/>
      <c r="E21" s="18">
        <v>7.05</v>
      </c>
      <c r="F21" s="18">
        <f t="shared" si="10"/>
        <v>0.7050000000000001</v>
      </c>
      <c r="G21" s="18"/>
      <c r="H21" s="18"/>
      <c r="I21" s="18">
        <f t="shared" si="11"/>
        <v>0.7050000000000001</v>
      </c>
      <c r="J21" s="19"/>
      <c r="K21" s="24"/>
      <c r="L21" s="21"/>
      <c r="M21" s="18">
        <f t="shared" si="12"/>
        <v>0</v>
      </c>
      <c r="N21" s="18">
        <v>1</v>
      </c>
      <c r="O21" s="22"/>
      <c r="P21" s="22"/>
      <c r="Q21" s="23">
        <f t="shared" si="13"/>
        <v>1.705</v>
      </c>
    </row>
    <row r="22" spans="1:17" ht="12.75">
      <c r="A22" s="83"/>
      <c r="B22" s="66"/>
      <c r="C22" s="18"/>
      <c r="D22" s="18"/>
      <c r="E22" s="18"/>
      <c r="F22" s="18"/>
      <c r="G22" s="18"/>
      <c r="H22" s="18"/>
      <c r="I22" s="18"/>
      <c r="J22" s="19"/>
      <c r="K22" s="24"/>
      <c r="L22" s="21"/>
      <c r="M22" s="18"/>
      <c r="N22" s="18"/>
      <c r="O22" s="22"/>
      <c r="P22" s="22"/>
      <c r="Q22" s="23"/>
    </row>
    <row r="23" spans="1:17" ht="12.75">
      <c r="A23" s="83"/>
      <c r="B23" s="66"/>
      <c r="C23" s="18"/>
      <c r="D23" s="18"/>
      <c r="E23" s="18"/>
      <c r="F23" s="18"/>
      <c r="G23" s="18"/>
      <c r="H23" s="18"/>
      <c r="I23" s="18"/>
      <c r="J23" s="19"/>
      <c r="K23" s="24"/>
      <c r="L23" s="21"/>
      <c r="M23" s="18"/>
      <c r="N23" s="18"/>
      <c r="O23" s="22"/>
      <c r="P23" s="22"/>
      <c r="Q23" s="23"/>
    </row>
    <row r="24" spans="1:17" ht="24">
      <c r="A24" s="83">
        <v>18</v>
      </c>
      <c r="B24" s="66" t="s">
        <v>107</v>
      </c>
      <c r="C24" s="18" t="s">
        <v>82</v>
      </c>
      <c r="D24" s="18"/>
      <c r="E24" s="18">
        <v>7.12</v>
      </c>
      <c r="F24" s="18">
        <f aca="true" t="shared" si="15" ref="F24:F30">E24*0.1</f>
        <v>0.7120000000000001</v>
      </c>
      <c r="G24" s="18"/>
      <c r="H24" s="18"/>
      <c r="I24" s="18">
        <f aca="true" t="shared" si="16" ref="I24:I30">F24+G24+H24</f>
        <v>0.7120000000000001</v>
      </c>
      <c r="J24" s="19">
        <v>0.6</v>
      </c>
      <c r="K24" s="24"/>
      <c r="L24" s="21"/>
      <c r="M24" s="18">
        <f aca="true" t="shared" si="17" ref="M24:M30">J24+K24+L24</f>
        <v>0.6</v>
      </c>
      <c r="N24" s="18">
        <v>1</v>
      </c>
      <c r="O24" s="22"/>
      <c r="P24" s="22"/>
      <c r="Q24" s="23">
        <f aca="true" t="shared" si="18" ref="Q24:Q30">I24+M24+N24</f>
        <v>2.3120000000000003</v>
      </c>
    </row>
    <row r="25" spans="1:17" ht="24">
      <c r="A25" s="83">
        <f aca="true" t="shared" si="19" ref="A25:A30">A24+1</f>
        <v>19</v>
      </c>
      <c r="B25" s="66" t="s">
        <v>108</v>
      </c>
      <c r="C25" s="18" t="s">
        <v>82</v>
      </c>
      <c r="D25" s="18"/>
      <c r="E25" s="18">
        <v>7.11</v>
      </c>
      <c r="F25" s="18">
        <f t="shared" si="15"/>
        <v>0.7110000000000001</v>
      </c>
      <c r="G25" s="18"/>
      <c r="H25" s="18"/>
      <c r="I25" s="18">
        <f t="shared" si="16"/>
        <v>0.7110000000000001</v>
      </c>
      <c r="J25" s="19"/>
      <c r="K25" s="25">
        <v>0.5</v>
      </c>
      <c r="L25" s="21"/>
      <c r="M25" s="18">
        <f t="shared" si="17"/>
        <v>0.5</v>
      </c>
      <c r="N25" s="18">
        <v>1</v>
      </c>
      <c r="O25" s="22"/>
      <c r="P25" s="22"/>
      <c r="Q25" s="23">
        <f t="shared" si="18"/>
        <v>2.2110000000000003</v>
      </c>
    </row>
    <row r="26" spans="1:17" ht="33.75">
      <c r="A26" s="83">
        <f t="shared" si="19"/>
        <v>20</v>
      </c>
      <c r="B26" s="66" t="s">
        <v>121</v>
      </c>
      <c r="C26" s="18" t="s">
        <v>82</v>
      </c>
      <c r="D26" s="36" t="s">
        <v>122</v>
      </c>
      <c r="E26" s="18">
        <v>7.04</v>
      </c>
      <c r="F26" s="18">
        <f t="shared" si="15"/>
        <v>0.7040000000000001</v>
      </c>
      <c r="G26" s="18">
        <v>0.5</v>
      </c>
      <c r="H26" s="18"/>
      <c r="I26" s="18">
        <f t="shared" si="16"/>
        <v>1.2040000000000002</v>
      </c>
      <c r="J26" s="19"/>
      <c r="K26" s="24"/>
      <c r="L26" s="21"/>
      <c r="M26" s="18">
        <f t="shared" si="17"/>
        <v>0</v>
      </c>
      <c r="N26" s="18">
        <v>1</v>
      </c>
      <c r="O26" s="22"/>
      <c r="P26" s="22"/>
      <c r="Q26" s="23">
        <f t="shared" si="18"/>
        <v>2.204</v>
      </c>
    </row>
    <row r="27" spans="1:17" ht="24">
      <c r="A27" s="83">
        <f t="shared" si="19"/>
        <v>21</v>
      </c>
      <c r="B27" s="66" t="s">
        <v>119</v>
      </c>
      <c r="C27" s="18" t="s">
        <v>82</v>
      </c>
      <c r="D27" s="18"/>
      <c r="E27" s="18">
        <v>6.36</v>
      </c>
      <c r="F27" s="18">
        <f t="shared" si="15"/>
        <v>0.6360000000000001</v>
      </c>
      <c r="G27" s="18"/>
      <c r="H27" s="18"/>
      <c r="I27" s="18">
        <f t="shared" si="16"/>
        <v>0.6360000000000001</v>
      </c>
      <c r="J27" s="19">
        <v>0.3</v>
      </c>
      <c r="K27" s="24"/>
      <c r="L27" s="21"/>
      <c r="M27" s="18">
        <f t="shared" si="17"/>
        <v>0.3</v>
      </c>
      <c r="N27" s="18">
        <v>1</v>
      </c>
      <c r="O27" s="22"/>
      <c r="P27" s="22"/>
      <c r="Q27" s="23">
        <f t="shared" si="18"/>
        <v>1.9360000000000002</v>
      </c>
    </row>
    <row r="28" spans="1:17" ht="24">
      <c r="A28" s="83">
        <f t="shared" si="19"/>
        <v>22</v>
      </c>
      <c r="B28" s="66" t="s">
        <v>81</v>
      </c>
      <c r="C28" s="18" t="s">
        <v>82</v>
      </c>
      <c r="D28" s="18"/>
      <c r="E28" s="18">
        <v>8.12</v>
      </c>
      <c r="F28" s="18">
        <f t="shared" si="15"/>
        <v>0.8119999999999999</v>
      </c>
      <c r="G28" s="18"/>
      <c r="H28" s="18"/>
      <c r="I28" s="18">
        <f t="shared" si="16"/>
        <v>0.8119999999999999</v>
      </c>
      <c r="J28" s="19"/>
      <c r="K28" s="24"/>
      <c r="L28" s="21"/>
      <c r="M28" s="18">
        <f t="shared" si="17"/>
        <v>0</v>
      </c>
      <c r="N28" s="18">
        <v>1</v>
      </c>
      <c r="O28" s="22"/>
      <c r="P28" s="22"/>
      <c r="Q28" s="23">
        <f t="shared" si="18"/>
        <v>1.8119999999999998</v>
      </c>
    </row>
    <row r="29" spans="1:17" s="63" customFormat="1" ht="24">
      <c r="A29" s="83">
        <f t="shared" si="19"/>
        <v>23</v>
      </c>
      <c r="B29" s="66" t="s">
        <v>133</v>
      </c>
      <c r="C29" s="18" t="s">
        <v>82</v>
      </c>
      <c r="D29" s="18"/>
      <c r="E29" s="18">
        <v>7</v>
      </c>
      <c r="F29" s="18">
        <f t="shared" si="15"/>
        <v>0.7000000000000001</v>
      </c>
      <c r="G29" s="18"/>
      <c r="H29" s="18"/>
      <c r="I29" s="18">
        <f t="shared" si="16"/>
        <v>0.7000000000000001</v>
      </c>
      <c r="J29" s="19"/>
      <c r="K29" s="24"/>
      <c r="L29" s="21"/>
      <c r="M29" s="18">
        <f t="shared" si="17"/>
        <v>0</v>
      </c>
      <c r="N29" s="18">
        <v>1</v>
      </c>
      <c r="O29" s="22"/>
      <c r="P29" s="22"/>
      <c r="Q29" s="23">
        <f t="shared" si="18"/>
        <v>1.7000000000000002</v>
      </c>
    </row>
    <row r="30" spans="1:17" ht="24">
      <c r="A30" s="83">
        <f t="shared" si="19"/>
        <v>24</v>
      </c>
      <c r="B30" s="66" t="s">
        <v>92</v>
      </c>
      <c r="C30" s="18" t="s">
        <v>82</v>
      </c>
      <c r="D30" s="18"/>
      <c r="E30" s="18">
        <v>6.87</v>
      </c>
      <c r="F30" s="18">
        <f t="shared" si="15"/>
        <v>0.687</v>
      </c>
      <c r="G30" s="18"/>
      <c r="H30" s="18"/>
      <c r="I30" s="18">
        <f t="shared" si="16"/>
        <v>0.687</v>
      </c>
      <c r="J30" s="19"/>
      <c r="K30" s="24"/>
      <c r="L30" s="21"/>
      <c r="M30" s="18">
        <f t="shared" si="17"/>
        <v>0</v>
      </c>
      <c r="N30" s="18">
        <v>1</v>
      </c>
      <c r="O30" s="22"/>
      <c r="P30" s="22"/>
      <c r="Q30" s="23">
        <f t="shared" si="18"/>
        <v>1.687</v>
      </c>
    </row>
    <row r="31" spans="1:17" ht="12.75">
      <c r="A31" s="83"/>
      <c r="B31" s="66"/>
      <c r="C31" s="18"/>
      <c r="D31" s="18"/>
      <c r="E31" s="18"/>
      <c r="F31" s="18"/>
      <c r="G31" s="18"/>
      <c r="H31" s="18"/>
      <c r="I31" s="18"/>
      <c r="J31" s="19"/>
      <c r="K31" s="24"/>
      <c r="L31" s="21"/>
      <c r="M31" s="18"/>
      <c r="N31" s="18"/>
      <c r="O31" s="22"/>
      <c r="P31" s="22"/>
      <c r="Q31" s="23"/>
    </row>
    <row r="32" spans="1:17" ht="36">
      <c r="A32" s="65">
        <f>A30+1</f>
        <v>25</v>
      </c>
      <c r="B32" s="66" t="s">
        <v>116</v>
      </c>
      <c r="C32" s="18" t="s">
        <v>31</v>
      </c>
      <c r="D32" s="18" t="s">
        <v>117</v>
      </c>
      <c r="E32" s="18">
        <v>7.33</v>
      </c>
      <c r="F32" s="35">
        <f aca="true" t="shared" si="20" ref="F32:F42">E32*0.1</f>
        <v>0.7330000000000001</v>
      </c>
      <c r="G32" s="18"/>
      <c r="H32" s="18"/>
      <c r="I32" s="18">
        <f aca="true" t="shared" si="21" ref="I32:I42">F32+G32+H32</f>
        <v>0.7330000000000001</v>
      </c>
      <c r="J32" s="19">
        <v>0.6</v>
      </c>
      <c r="K32" s="24"/>
      <c r="L32" s="21"/>
      <c r="M32" s="18">
        <f aca="true" t="shared" si="22" ref="M32:M42">J32+K32+L32</f>
        <v>0.6</v>
      </c>
      <c r="N32" s="18">
        <v>1</v>
      </c>
      <c r="O32" s="22"/>
      <c r="P32" s="22"/>
      <c r="Q32" s="23">
        <f aca="true" t="shared" si="23" ref="Q32:Q42">I32+M32+N32</f>
        <v>2.333</v>
      </c>
    </row>
    <row r="33" spans="1:17" ht="36">
      <c r="A33" s="65">
        <f aca="true" t="shared" si="24" ref="A33:A42">A32+1</f>
        <v>26</v>
      </c>
      <c r="B33" s="66" t="s">
        <v>146</v>
      </c>
      <c r="C33" s="18" t="s">
        <v>31</v>
      </c>
      <c r="D33" s="18" t="s">
        <v>38</v>
      </c>
      <c r="E33" s="18">
        <v>7.25</v>
      </c>
      <c r="F33" s="18">
        <f t="shared" si="20"/>
        <v>0.7250000000000001</v>
      </c>
      <c r="G33" s="18"/>
      <c r="H33" s="18"/>
      <c r="I33" s="18">
        <f t="shared" si="21"/>
        <v>0.7250000000000001</v>
      </c>
      <c r="J33" s="19">
        <v>0.6</v>
      </c>
      <c r="K33" s="24"/>
      <c r="L33" s="21"/>
      <c r="M33" s="18">
        <f t="shared" si="22"/>
        <v>0.6</v>
      </c>
      <c r="N33" s="18">
        <v>1</v>
      </c>
      <c r="O33" s="22"/>
      <c r="P33" s="22"/>
      <c r="Q33" s="23">
        <f t="shared" si="23"/>
        <v>2.325</v>
      </c>
    </row>
    <row r="34" spans="1:17" ht="36">
      <c r="A34" s="65">
        <f t="shared" si="24"/>
        <v>27</v>
      </c>
      <c r="B34" s="66" t="s">
        <v>79</v>
      </c>
      <c r="C34" s="18" t="s">
        <v>31</v>
      </c>
      <c r="D34" s="18"/>
      <c r="E34" s="18">
        <v>6.89</v>
      </c>
      <c r="F34" s="18">
        <f t="shared" si="20"/>
        <v>0.6890000000000001</v>
      </c>
      <c r="G34" s="18"/>
      <c r="H34" s="18"/>
      <c r="I34" s="18">
        <f t="shared" si="21"/>
        <v>0.6890000000000001</v>
      </c>
      <c r="J34" s="19">
        <v>0.6</v>
      </c>
      <c r="K34" s="24"/>
      <c r="L34" s="21"/>
      <c r="M34" s="18">
        <f t="shared" si="22"/>
        <v>0.6</v>
      </c>
      <c r="N34" s="18">
        <v>1</v>
      </c>
      <c r="O34" s="22"/>
      <c r="P34" s="22"/>
      <c r="Q34" s="23">
        <f t="shared" si="23"/>
        <v>2.289</v>
      </c>
    </row>
    <row r="35" spans="1:17" ht="36">
      <c r="A35" s="83">
        <f t="shared" si="24"/>
        <v>28</v>
      </c>
      <c r="B35" s="66" t="s">
        <v>43</v>
      </c>
      <c r="C35" s="18" t="s">
        <v>31</v>
      </c>
      <c r="D35" s="18"/>
      <c r="E35" s="18">
        <v>7.11</v>
      </c>
      <c r="F35" s="18">
        <f t="shared" si="20"/>
        <v>0.7110000000000001</v>
      </c>
      <c r="G35" s="18">
        <v>0.5</v>
      </c>
      <c r="H35" s="18"/>
      <c r="I35" s="18">
        <f t="shared" si="21"/>
        <v>1.211</v>
      </c>
      <c r="J35" s="19"/>
      <c r="K35" s="24"/>
      <c r="L35" s="21"/>
      <c r="M35" s="18">
        <f t="shared" si="22"/>
        <v>0</v>
      </c>
      <c r="N35" s="18">
        <v>1</v>
      </c>
      <c r="O35" s="22"/>
      <c r="P35" s="22"/>
      <c r="Q35" s="23">
        <f t="shared" si="23"/>
        <v>2.2110000000000003</v>
      </c>
    </row>
    <row r="36" spans="1:17" ht="36">
      <c r="A36" s="83">
        <f t="shared" si="24"/>
        <v>29</v>
      </c>
      <c r="B36" s="66" t="s">
        <v>70</v>
      </c>
      <c r="C36" s="18" t="s">
        <v>31</v>
      </c>
      <c r="D36" s="18"/>
      <c r="E36" s="18">
        <v>7.04</v>
      </c>
      <c r="F36" s="18">
        <f t="shared" si="20"/>
        <v>0.7040000000000001</v>
      </c>
      <c r="G36" s="18">
        <v>0.5</v>
      </c>
      <c r="H36" s="18"/>
      <c r="I36" s="18">
        <f t="shared" si="21"/>
        <v>1.2040000000000002</v>
      </c>
      <c r="J36" s="19"/>
      <c r="K36" s="24"/>
      <c r="L36" s="21"/>
      <c r="M36" s="18">
        <f t="shared" si="22"/>
        <v>0</v>
      </c>
      <c r="N36" s="18">
        <v>1</v>
      </c>
      <c r="O36" s="22"/>
      <c r="P36" s="22"/>
      <c r="Q36" s="23">
        <f t="shared" si="23"/>
        <v>2.204</v>
      </c>
    </row>
    <row r="37" spans="1:17" ht="36">
      <c r="A37" s="83">
        <f t="shared" si="24"/>
        <v>30</v>
      </c>
      <c r="B37" s="66" t="s">
        <v>138</v>
      </c>
      <c r="C37" s="18" t="s">
        <v>31</v>
      </c>
      <c r="D37" s="18"/>
      <c r="E37" s="18">
        <v>6.74</v>
      </c>
      <c r="F37" s="18">
        <f t="shared" si="20"/>
        <v>0.674</v>
      </c>
      <c r="G37" s="18"/>
      <c r="H37" s="18"/>
      <c r="I37" s="18">
        <f t="shared" si="21"/>
        <v>0.674</v>
      </c>
      <c r="J37" s="19">
        <v>0.3</v>
      </c>
      <c r="K37" s="24"/>
      <c r="L37" s="21"/>
      <c r="M37" s="18">
        <f t="shared" si="22"/>
        <v>0.3</v>
      </c>
      <c r="N37" s="18">
        <v>1</v>
      </c>
      <c r="O37" s="22"/>
      <c r="P37" s="22"/>
      <c r="Q37" s="23">
        <f t="shared" si="23"/>
        <v>1.974</v>
      </c>
    </row>
    <row r="38" spans="1:17" ht="36">
      <c r="A38" s="83">
        <f t="shared" si="24"/>
        <v>31</v>
      </c>
      <c r="B38" s="66" t="s">
        <v>147</v>
      </c>
      <c r="C38" s="18" t="s">
        <v>31</v>
      </c>
      <c r="D38" s="18"/>
      <c r="E38" s="18">
        <v>6.71</v>
      </c>
      <c r="F38" s="18">
        <f t="shared" si="20"/>
        <v>0.671</v>
      </c>
      <c r="G38" s="18"/>
      <c r="H38" s="18"/>
      <c r="I38" s="18">
        <f t="shared" si="21"/>
        <v>0.671</v>
      </c>
      <c r="J38" s="19">
        <v>0.3</v>
      </c>
      <c r="K38" s="20"/>
      <c r="L38" s="21"/>
      <c r="M38" s="18">
        <f t="shared" si="22"/>
        <v>0.3</v>
      </c>
      <c r="N38" s="18">
        <v>1</v>
      </c>
      <c r="O38" s="22"/>
      <c r="P38" s="22"/>
      <c r="Q38" s="23">
        <f t="shared" si="23"/>
        <v>1.971</v>
      </c>
    </row>
    <row r="39" spans="1:17" ht="36">
      <c r="A39" s="83">
        <f t="shared" si="24"/>
        <v>32</v>
      </c>
      <c r="B39" s="66" t="s">
        <v>88</v>
      </c>
      <c r="C39" s="18" t="s">
        <v>31</v>
      </c>
      <c r="D39" s="18"/>
      <c r="E39" s="18">
        <v>7.22</v>
      </c>
      <c r="F39" s="18">
        <f t="shared" si="20"/>
        <v>0.722</v>
      </c>
      <c r="G39" s="18"/>
      <c r="H39" s="18"/>
      <c r="I39" s="18">
        <f t="shared" si="21"/>
        <v>0.722</v>
      </c>
      <c r="J39" s="19"/>
      <c r="K39" s="24"/>
      <c r="L39" s="21"/>
      <c r="M39" s="18">
        <f t="shared" si="22"/>
        <v>0</v>
      </c>
      <c r="N39" s="18">
        <v>1</v>
      </c>
      <c r="O39" s="22"/>
      <c r="P39" s="22"/>
      <c r="Q39" s="23">
        <f t="shared" si="23"/>
        <v>1.722</v>
      </c>
    </row>
    <row r="40" spans="1:17" ht="36">
      <c r="A40" s="83">
        <f t="shared" si="24"/>
        <v>33</v>
      </c>
      <c r="B40" s="66" t="s">
        <v>124</v>
      </c>
      <c r="C40" s="18" t="s">
        <v>31</v>
      </c>
      <c r="D40" s="18"/>
      <c r="E40" s="18">
        <v>7.18</v>
      </c>
      <c r="F40" s="18">
        <f t="shared" si="20"/>
        <v>0.718</v>
      </c>
      <c r="G40" s="18"/>
      <c r="H40" s="18"/>
      <c r="I40" s="18">
        <f t="shared" si="21"/>
        <v>0.718</v>
      </c>
      <c r="J40" s="19"/>
      <c r="K40" s="24"/>
      <c r="L40" s="21"/>
      <c r="M40" s="18">
        <f t="shared" si="22"/>
        <v>0</v>
      </c>
      <c r="N40" s="18">
        <v>1</v>
      </c>
      <c r="O40" s="22"/>
      <c r="P40" s="22"/>
      <c r="Q40" s="23">
        <f t="shared" si="23"/>
        <v>1.718</v>
      </c>
    </row>
    <row r="41" spans="1:17" ht="36">
      <c r="A41" s="83">
        <f t="shared" si="24"/>
        <v>34</v>
      </c>
      <c r="B41" s="66" t="s">
        <v>105</v>
      </c>
      <c r="C41" s="18" t="s">
        <v>31</v>
      </c>
      <c r="D41" s="18"/>
      <c r="E41" s="18">
        <v>6.89</v>
      </c>
      <c r="F41" s="18">
        <f t="shared" si="20"/>
        <v>0.6890000000000001</v>
      </c>
      <c r="G41" s="18"/>
      <c r="H41" s="18"/>
      <c r="I41" s="18">
        <f t="shared" si="21"/>
        <v>0.6890000000000001</v>
      </c>
      <c r="J41" s="19"/>
      <c r="K41" s="24"/>
      <c r="L41" s="21"/>
      <c r="M41" s="18">
        <f t="shared" si="22"/>
        <v>0</v>
      </c>
      <c r="N41" s="18">
        <v>1</v>
      </c>
      <c r="O41" s="22"/>
      <c r="P41" s="22"/>
      <c r="Q41" s="23">
        <f t="shared" si="23"/>
        <v>1.689</v>
      </c>
    </row>
    <row r="42" spans="1:17" s="63" customFormat="1" ht="36">
      <c r="A42" s="83">
        <f t="shared" si="24"/>
        <v>35</v>
      </c>
      <c r="B42" s="66" t="s">
        <v>120</v>
      </c>
      <c r="C42" s="18" t="s">
        <v>31</v>
      </c>
      <c r="D42" s="18"/>
      <c r="E42" s="18">
        <v>6.8</v>
      </c>
      <c r="F42" s="18">
        <f t="shared" si="20"/>
        <v>0.68</v>
      </c>
      <c r="G42" s="18"/>
      <c r="H42" s="18"/>
      <c r="I42" s="18">
        <f t="shared" si="21"/>
        <v>0.68</v>
      </c>
      <c r="J42" s="19"/>
      <c r="K42" s="24"/>
      <c r="L42" s="21"/>
      <c r="M42" s="18">
        <f t="shared" si="22"/>
        <v>0</v>
      </c>
      <c r="N42" s="18">
        <v>1</v>
      </c>
      <c r="O42" s="22"/>
      <c r="P42" s="22"/>
      <c r="Q42" s="23">
        <f t="shared" si="23"/>
        <v>1.6800000000000002</v>
      </c>
    </row>
    <row r="43" spans="1:17" s="63" customFormat="1" ht="12.75">
      <c r="A43" s="83"/>
      <c r="B43" s="66"/>
      <c r="C43" s="18"/>
      <c r="D43" s="18"/>
      <c r="E43" s="18"/>
      <c r="F43" s="18"/>
      <c r="G43" s="18"/>
      <c r="H43" s="18"/>
      <c r="I43" s="18"/>
      <c r="J43" s="19"/>
      <c r="K43" s="24"/>
      <c r="L43" s="21"/>
      <c r="M43" s="18"/>
      <c r="N43" s="18"/>
      <c r="O43" s="22"/>
      <c r="P43" s="22"/>
      <c r="Q43" s="23"/>
    </row>
    <row r="44" spans="1:17" ht="24">
      <c r="A44" s="83">
        <f>A42+1</f>
        <v>36</v>
      </c>
      <c r="B44" s="66" t="s">
        <v>149</v>
      </c>
      <c r="C44" s="18" t="s">
        <v>103</v>
      </c>
      <c r="D44" s="18"/>
      <c r="E44" s="18">
        <v>8</v>
      </c>
      <c r="F44" s="18">
        <f aca="true" t="shared" si="25" ref="F44:F45">E44*0.1</f>
        <v>0.8</v>
      </c>
      <c r="G44" s="18"/>
      <c r="H44" s="18"/>
      <c r="I44" s="18">
        <f aca="true" t="shared" si="26" ref="I44:I45">F44+G44+H44</f>
        <v>0.8</v>
      </c>
      <c r="J44" s="19"/>
      <c r="K44" s="25">
        <v>0.5</v>
      </c>
      <c r="L44" s="21"/>
      <c r="M44" s="18">
        <f aca="true" t="shared" si="27" ref="M44:M45">J44+K44+L44</f>
        <v>0.5</v>
      </c>
      <c r="N44" s="18">
        <v>1</v>
      </c>
      <c r="O44" s="22"/>
      <c r="P44" s="22"/>
      <c r="Q44" s="23">
        <f aca="true" t="shared" si="28" ref="Q44:Q45">I44+M44+N44</f>
        <v>2.3</v>
      </c>
    </row>
    <row r="45" spans="1:17" ht="36">
      <c r="A45" s="83">
        <f>A44+1</f>
        <v>37</v>
      </c>
      <c r="B45" s="66" t="s">
        <v>102</v>
      </c>
      <c r="C45" s="18" t="s">
        <v>103</v>
      </c>
      <c r="D45" s="18" t="s">
        <v>95</v>
      </c>
      <c r="E45" s="18">
        <v>6.72</v>
      </c>
      <c r="F45" s="18">
        <f t="shared" si="25"/>
        <v>0.672</v>
      </c>
      <c r="G45" s="18"/>
      <c r="H45" s="18"/>
      <c r="I45" s="18">
        <f t="shared" si="26"/>
        <v>0.672</v>
      </c>
      <c r="J45" s="19"/>
      <c r="K45" s="24"/>
      <c r="L45" s="21"/>
      <c r="M45" s="18">
        <f t="shared" si="27"/>
        <v>0</v>
      </c>
      <c r="N45" s="18">
        <v>1</v>
      </c>
      <c r="O45" s="22"/>
      <c r="P45" s="30"/>
      <c r="Q45" s="23">
        <f t="shared" si="28"/>
        <v>1.6720000000000002</v>
      </c>
    </row>
    <row r="46" spans="1:17" ht="12.75">
      <c r="A46" s="83"/>
      <c r="B46" s="66"/>
      <c r="C46" s="18"/>
      <c r="D46" s="18"/>
      <c r="E46" s="18"/>
      <c r="F46" s="18"/>
      <c r="G46" s="18"/>
      <c r="H46" s="18"/>
      <c r="I46" s="18"/>
      <c r="J46" s="19"/>
      <c r="K46" s="25"/>
      <c r="L46" s="21"/>
      <c r="M46" s="18"/>
      <c r="N46" s="18"/>
      <c r="O46" s="22"/>
      <c r="P46" s="22"/>
      <c r="Q46" s="23"/>
    </row>
    <row r="47" spans="1:17" ht="12.75">
      <c r="A47" s="83">
        <f>A45+1</f>
        <v>38</v>
      </c>
      <c r="B47" s="66" t="s">
        <v>89</v>
      </c>
      <c r="C47" s="18" t="s">
        <v>50</v>
      </c>
      <c r="D47" s="18"/>
      <c r="E47" s="18">
        <v>7.42</v>
      </c>
      <c r="F47" s="18">
        <f aca="true" t="shared" si="29" ref="F47:F49">E47*0.1</f>
        <v>0.742</v>
      </c>
      <c r="G47" s="18"/>
      <c r="H47" s="18">
        <v>1</v>
      </c>
      <c r="I47" s="18">
        <f aca="true" t="shared" si="30" ref="I47:I49">F47+G47+H47</f>
        <v>1.742</v>
      </c>
      <c r="J47" s="19"/>
      <c r="K47" s="24"/>
      <c r="L47" s="21"/>
      <c r="M47" s="18">
        <f aca="true" t="shared" si="31" ref="M47:M49">J47+K47+L47</f>
        <v>0</v>
      </c>
      <c r="N47" s="18">
        <v>1</v>
      </c>
      <c r="O47" s="22"/>
      <c r="P47" s="22"/>
      <c r="Q47" s="23">
        <f aca="true" t="shared" si="32" ref="Q47:Q49">I47+M47+N47</f>
        <v>2.742</v>
      </c>
    </row>
    <row r="48" spans="1:17" ht="12.75">
      <c r="A48" s="83">
        <f aca="true" t="shared" si="33" ref="A48:A49">A47+1</f>
        <v>39</v>
      </c>
      <c r="B48" s="66" t="s">
        <v>49</v>
      </c>
      <c r="C48" s="28" t="s">
        <v>50</v>
      </c>
      <c r="D48" s="28"/>
      <c r="E48" s="28">
        <v>7.5</v>
      </c>
      <c r="F48" s="18">
        <f t="shared" si="29"/>
        <v>0.75</v>
      </c>
      <c r="G48" s="18"/>
      <c r="H48" s="18"/>
      <c r="I48" s="18">
        <f t="shared" si="30"/>
        <v>0.75</v>
      </c>
      <c r="J48" s="19">
        <v>0.3</v>
      </c>
      <c r="K48" s="24"/>
      <c r="L48" s="21"/>
      <c r="M48" s="18">
        <f t="shared" si="31"/>
        <v>0.3</v>
      </c>
      <c r="N48" s="18">
        <v>1</v>
      </c>
      <c r="O48" s="22"/>
      <c r="P48" s="22"/>
      <c r="Q48" s="23">
        <f t="shared" si="32"/>
        <v>2.05</v>
      </c>
    </row>
    <row r="49" spans="1:17" s="63" customFormat="1" ht="12.75">
      <c r="A49" s="83">
        <f t="shared" si="33"/>
        <v>40</v>
      </c>
      <c r="B49" s="86" t="s">
        <v>73</v>
      </c>
      <c r="C49" s="18" t="s">
        <v>50</v>
      </c>
      <c r="D49" s="18"/>
      <c r="E49" s="18">
        <v>6.86</v>
      </c>
      <c r="F49" s="18">
        <f t="shared" si="29"/>
        <v>0.686</v>
      </c>
      <c r="G49" s="18"/>
      <c r="H49" s="18"/>
      <c r="I49" s="18">
        <f t="shared" si="30"/>
        <v>0.686</v>
      </c>
      <c r="J49" s="19"/>
      <c r="K49" s="24"/>
      <c r="L49" s="21"/>
      <c r="M49" s="18">
        <f t="shared" si="31"/>
        <v>0</v>
      </c>
      <c r="N49" s="18">
        <v>1</v>
      </c>
      <c r="O49" s="22"/>
      <c r="P49" s="22"/>
      <c r="Q49" s="23">
        <f t="shared" si="32"/>
        <v>1.686</v>
      </c>
    </row>
    <row r="50" spans="1:17" s="63" customFormat="1" ht="12.75">
      <c r="A50" s="83"/>
      <c r="B50" s="87"/>
      <c r="C50" s="18"/>
      <c r="D50" s="18"/>
      <c r="E50" s="18"/>
      <c r="F50" s="18"/>
      <c r="G50" s="18"/>
      <c r="H50" s="18"/>
      <c r="I50" s="18"/>
      <c r="J50" s="19"/>
      <c r="K50" s="24"/>
      <c r="L50" s="21"/>
      <c r="M50" s="18"/>
      <c r="N50" s="18"/>
      <c r="O50" s="22"/>
      <c r="P50" s="22"/>
      <c r="Q50" s="23"/>
    </row>
    <row r="51" spans="1:17" ht="24">
      <c r="A51" s="83">
        <f>A49+1</f>
        <v>41</v>
      </c>
      <c r="B51" s="88" t="s">
        <v>71</v>
      </c>
      <c r="C51" s="18" t="s">
        <v>47</v>
      </c>
      <c r="D51" s="18"/>
      <c r="E51" s="18">
        <v>6.77</v>
      </c>
      <c r="F51" s="18">
        <f aca="true" t="shared" si="34" ref="F51:F58">E51*0.1</f>
        <v>0.677</v>
      </c>
      <c r="G51" s="18"/>
      <c r="H51" s="18"/>
      <c r="I51" s="18">
        <f aca="true" t="shared" si="35" ref="I51:I58">F51+G51+H51</f>
        <v>0.677</v>
      </c>
      <c r="J51" s="19">
        <v>1.1</v>
      </c>
      <c r="K51" s="24"/>
      <c r="L51" s="21"/>
      <c r="M51" s="18">
        <f aca="true" t="shared" si="36" ref="M51:M58">J51+K51+L51</f>
        <v>1.1</v>
      </c>
      <c r="N51" s="18">
        <v>1</v>
      </c>
      <c r="O51" s="22"/>
      <c r="P51" s="22"/>
      <c r="Q51" s="23">
        <f aca="true" t="shared" si="37" ref="Q51:Q58">I51+M51+N51</f>
        <v>2.777</v>
      </c>
    </row>
    <row r="52" spans="1:17" ht="24">
      <c r="A52" s="83">
        <f aca="true" t="shared" si="38" ref="A52:A58">A51+1</f>
        <v>42</v>
      </c>
      <c r="B52" s="88" t="s">
        <v>91</v>
      </c>
      <c r="C52" s="18" t="s">
        <v>47</v>
      </c>
      <c r="D52" s="18"/>
      <c r="E52" s="18">
        <v>7.08</v>
      </c>
      <c r="F52" s="18">
        <f t="shared" si="34"/>
        <v>0.7080000000000001</v>
      </c>
      <c r="G52" s="18"/>
      <c r="H52" s="18"/>
      <c r="I52" s="18">
        <f t="shared" si="35"/>
        <v>0.7080000000000001</v>
      </c>
      <c r="J52" s="19"/>
      <c r="K52" s="24"/>
      <c r="L52" s="21"/>
      <c r="M52" s="18">
        <f t="shared" si="36"/>
        <v>0</v>
      </c>
      <c r="N52" s="18">
        <v>1</v>
      </c>
      <c r="O52" s="22"/>
      <c r="P52" s="22"/>
      <c r="Q52" s="23">
        <f t="shared" si="37"/>
        <v>1.7080000000000002</v>
      </c>
    </row>
    <row r="53" spans="1:17" ht="24">
      <c r="A53" s="83">
        <f t="shared" si="38"/>
        <v>43</v>
      </c>
      <c r="B53" s="88" t="s">
        <v>104</v>
      </c>
      <c r="C53" s="18" t="s">
        <v>47</v>
      </c>
      <c r="D53" s="18"/>
      <c r="E53" s="18">
        <v>6.88</v>
      </c>
      <c r="F53" s="18">
        <f t="shared" si="34"/>
        <v>0.6880000000000001</v>
      </c>
      <c r="G53" s="18"/>
      <c r="H53" s="18"/>
      <c r="I53" s="18">
        <f t="shared" si="35"/>
        <v>0.6880000000000001</v>
      </c>
      <c r="J53" s="19"/>
      <c r="K53" s="24"/>
      <c r="L53" s="21"/>
      <c r="M53" s="18">
        <f t="shared" si="36"/>
        <v>0</v>
      </c>
      <c r="N53" s="18">
        <v>1</v>
      </c>
      <c r="O53" s="22"/>
      <c r="P53" s="22"/>
      <c r="Q53" s="23">
        <f t="shared" si="37"/>
        <v>1.6880000000000002</v>
      </c>
    </row>
    <row r="54" spans="1:18" s="64" customFormat="1" ht="24">
      <c r="A54" s="83">
        <f t="shared" si="38"/>
        <v>44</v>
      </c>
      <c r="B54" s="66" t="s">
        <v>86</v>
      </c>
      <c r="C54" s="32" t="s">
        <v>47</v>
      </c>
      <c r="D54" s="32"/>
      <c r="E54" s="32">
        <v>6.86</v>
      </c>
      <c r="F54" s="18">
        <f t="shared" si="34"/>
        <v>0.686</v>
      </c>
      <c r="G54" s="18"/>
      <c r="H54" s="18"/>
      <c r="I54" s="18">
        <f t="shared" si="35"/>
        <v>0.686</v>
      </c>
      <c r="J54" s="19"/>
      <c r="K54" s="24"/>
      <c r="L54" s="21"/>
      <c r="M54" s="18">
        <f t="shared" si="36"/>
        <v>0</v>
      </c>
      <c r="N54" s="18">
        <v>1</v>
      </c>
      <c r="O54" s="22"/>
      <c r="P54" s="22"/>
      <c r="Q54" s="23">
        <f t="shared" si="37"/>
        <v>1.686</v>
      </c>
      <c r="R54" s="67"/>
    </row>
    <row r="55" spans="1:18" ht="24">
      <c r="A55" s="83">
        <f t="shared" si="38"/>
        <v>45</v>
      </c>
      <c r="B55" s="66" t="s">
        <v>46</v>
      </c>
      <c r="C55" s="18" t="s">
        <v>47</v>
      </c>
      <c r="D55" s="18"/>
      <c r="E55" s="18">
        <v>6.66</v>
      </c>
      <c r="F55" s="18">
        <f t="shared" si="34"/>
        <v>0.666</v>
      </c>
      <c r="G55" s="18"/>
      <c r="H55" s="18"/>
      <c r="I55" s="18">
        <f t="shared" si="35"/>
        <v>0.666</v>
      </c>
      <c r="J55" s="19"/>
      <c r="K55" s="20"/>
      <c r="L55" s="21"/>
      <c r="M55" s="18">
        <f t="shared" si="36"/>
        <v>0</v>
      </c>
      <c r="N55" s="18">
        <v>1</v>
      </c>
      <c r="O55" s="22"/>
      <c r="P55" s="22"/>
      <c r="Q55" s="23">
        <f t="shared" si="37"/>
        <v>1.666</v>
      </c>
      <c r="R55" s="67"/>
    </row>
    <row r="56" spans="1:18" ht="24">
      <c r="A56" s="83">
        <f t="shared" si="38"/>
        <v>46</v>
      </c>
      <c r="B56" s="66" t="s">
        <v>148</v>
      </c>
      <c r="C56" s="18" t="s">
        <v>47</v>
      </c>
      <c r="D56" s="18"/>
      <c r="E56" s="18">
        <v>6.3</v>
      </c>
      <c r="F56" s="18">
        <f t="shared" si="34"/>
        <v>0.63</v>
      </c>
      <c r="G56" s="18"/>
      <c r="H56" s="18"/>
      <c r="I56" s="18">
        <f t="shared" si="35"/>
        <v>0.63</v>
      </c>
      <c r="J56" s="19"/>
      <c r="K56" s="24"/>
      <c r="L56" s="21"/>
      <c r="M56" s="18">
        <f t="shared" si="36"/>
        <v>0</v>
      </c>
      <c r="N56" s="18">
        <v>1</v>
      </c>
      <c r="O56" s="22"/>
      <c r="P56" s="22"/>
      <c r="Q56" s="23">
        <f t="shared" si="37"/>
        <v>1.63</v>
      </c>
      <c r="R56" s="67"/>
    </row>
    <row r="57" spans="1:18" ht="24">
      <c r="A57" s="83">
        <f t="shared" si="38"/>
        <v>47</v>
      </c>
      <c r="B57" s="66" t="s">
        <v>75</v>
      </c>
      <c r="C57" s="18" t="s">
        <v>47</v>
      </c>
      <c r="D57" s="18"/>
      <c r="E57" s="18">
        <v>5.92</v>
      </c>
      <c r="F57" s="18">
        <f t="shared" si="34"/>
        <v>0.592</v>
      </c>
      <c r="G57" s="18"/>
      <c r="H57" s="18"/>
      <c r="I57" s="18">
        <f t="shared" si="35"/>
        <v>0.592</v>
      </c>
      <c r="J57" s="19"/>
      <c r="K57" s="24"/>
      <c r="L57" s="21"/>
      <c r="M57" s="18">
        <f t="shared" si="36"/>
        <v>0</v>
      </c>
      <c r="N57" s="18">
        <v>1</v>
      </c>
      <c r="O57" s="22"/>
      <c r="P57" s="22"/>
      <c r="Q57" s="23">
        <f t="shared" si="37"/>
        <v>1.592</v>
      </c>
      <c r="R57" s="67"/>
    </row>
    <row r="58" spans="1:18" ht="24">
      <c r="A58" s="83">
        <f t="shared" si="38"/>
        <v>48</v>
      </c>
      <c r="B58" s="66" t="s">
        <v>90</v>
      </c>
      <c r="C58" s="18" t="s">
        <v>47</v>
      </c>
      <c r="D58" s="18"/>
      <c r="E58" s="18">
        <v>5.59</v>
      </c>
      <c r="F58" s="18">
        <f t="shared" si="34"/>
        <v>0.559</v>
      </c>
      <c r="G58" s="18"/>
      <c r="H58" s="18"/>
      <c r="I58" s="18">
        <f t="shared" si="35"/>
        <v>0.559</v>
      </c>
      <c r="J58" s="26"/>
      <c r="K58" s="24"/>
      <c r="L58" s="21"/>
      <c r="M58" s="18">
        <f t="shared" si="36"/>
        <v>0</v>
      </c>
      <c r="N58" s="18">
        <v>1</v>
      </c>
      <c r="O58" s="22"/>
      <c r="P58" s="22"/>
      <c r="Q58" s="23">
        <f t="shared" si="37"/>
        <v>1.5590000000000002</v>
      </c>
      <c r="R58" s="67"/>
    </row>
    <row r="59" spans="2:18" ht="12.75">
      <c r="B59" s="13"/>
      <c r="C59" s="18"/>
      <c r="D59" s="18"/>
      <c r="E59" s="18"/>
      <c r="F59" s="18"/>
      <c r="G59" s="18"/>
      <c r="H59" s="18"/>
      <c r="I59" s="18"/>
      <c r="J59" s="26"/>
      <c r="K59" s="24"/>
      <c r="L59" s="21"/>
      <c r="M59" s="18"/>
      <c r="N59" s="18"/>
      <c r="O59" s="22"/>
      <c r="P59" s="22"/>
      <c r="Q59" s="23"/>
      <c r="R59" s="67"/>
    </row>
    <row r="60" spans="1:18" ht="36">
      <c r="A60" s="83">
        <v>49</v>
      </c>
      <c r="B60" s="66" t="s">
        <v>29</v>
      </c>
      <c r="C60" s="18" t="s">
        <v>30</v>
      </c>
      <c r="D60" s="18" t="s">
        <v>31</v>
      </c>
      <c r="E60" s="18">
        <v>6.84</v>
      </c>
      <c r="F60" s="18">
        <f aca="true" t="shared" si="39" ref="F60:F66">E60*0.1</f>
        <v>0.684</v>
      </c>
      <c r="G60" s="18"/>
      <c r="H60" s="18"/>
      <c r="I60" s="18">
        <f aca="true" t="shared" si="40" ref="I60:I66">F60+G60+H60</f>
        <v>0.684</v>
      </c>
      <c r="J60" s="19">
        <v>0.6</v>
      </c>
      <c r="K60" s="24"/>
      <c r="L60" s="21"/>
      <c r="M60" s="18">
        <f aca="true" t="shared" si="41" ref="M60:M66">J60+K60+L60</f>
        <v>0.6</v>
      </c>
      <c r="N60" s="18">
        <v>1</v>
      </c>
      <c r="O60" s="22"/>
      <c r="P60" s="22"/>
      <c r="Q60" s="23">
        <f aca="true" t="shared" si="42" ref="Q60:Q66">I60+M60+N60</f>
        <v>2.284</v>
      </c>
      <c r="R60" s="67"/>
    </row>
    <row r="61" spans="1:18" ht="24">
      <c r="A61" s="83">
        <f aca="true" t="shared" si="43" ref="A61:A66">A60+1</f>
        <v>50</v>
      </c>
      <c r="B61" s="66" t="s">
        <v>106</v>
      </c>
      <c r="C61" s="18" t="s">
        <v>30</v>
      </c>
      <c r="D61" s="18"/>
      <c r="E61" s="18">
        <v>6.77</v>
      </c>
      <c r="F61" s="18">
        <f t="shared" si="39"/>
        <v>0.677</v>
      </c>
      <c r="G61" s="18"/>
      <c r="H61" s="18"/>
      <c r="I61" s="18">
        <f t="shared" si="40"/>
        <v>0.677</v>
      </c>
      <c r="J61" s="19">
        <v>0.6</v>
      </c>
      <c r="K61" s="24"/>
      <c r="L61" s="21"/>
      <c r="M61" s="18">
        <f t="shared" si="41"/>
        <v>0.6</v>
      </c>
      <c r="N61" s="18">
        <v>1</v>
      </c>
      <c r="O61" s="22"/>
      <c r="P61" s="22"/>
      <c r="Q61" s="23">
        <f t="shared" si="42"/>
        <v>2.277</v>
      </c>
      <c r="R61" s="67"/>
    </row>
    <row r="62" spans="1:18" ht="24">
      <c r="A62" s="83">
        <f t="shared" si="43"/>
        <v>51</v>
      </c>
      <c r="B62" s="66" t="s">
        <v>72</v>
      </c>
      <c r="C62" s="18" t="s">
        <v>30</v>
      </c>
      <c r="D62" s="18"/>
      <c r="E62" s="18">
        <v>5.83</v>
      </c>
      <c r="F62" s="18">
        <f t="shared" si="39"/>
        <v>0.5830000000000001</v>
      </c>
      <c r="G62" s="18"/>
      <c r="H62" s="18"/>
      <c r="I62" s="18">
        <f t="shared" si="40"/>
        <v>0.5830000000000001</v>
      </c>
      <c r="J62" s="19">
        <v>0.6</v>
      </c>
      <c r="K62" s="24"/>
      <c r="L62" s="21"/>
      <c r="M62" s="18">
        <f t="shared" si="41"/>
        <v>0.6</v>
      </c>
      <c r="N62" s="18">
        <v>1</v>
      </c>
      <c r="O62" s="22"/>
      <c r="P62" s="22"/>
      <c r="Q62" s="23">
        <f t="shared" si="42"/>
        <v>2.183</v>
      </c>
      <c r="R62" s="67"/>
    </row>
    <row r="63" spans="1:18" ht="24">
      <c r="A63" s="83">
        <f t="shared" si="43"/>
        <v>52</v>
      </c>
      <c r="B63" s="66" t="s">
        <v>56</v>
      </c>
      <c r="C63" s="18" t="s">
        <v>30</v>
      </c>
      <c r="D63" s="18"/>
      <c r="E63" s="18">
        <v>8.8</v>
      </c>
      <c r="F63" s="18">
        <f t="shared" si="39"/>
        <v>0.8800000000000001</v>
      </c>
      <c r="G63" s="18"/>
      <c r="H63" s="18"/>
      <c r="I63" s="18">
        <f t="shared" si="40"/>
        <v>0.8800000000000001</v>
      </c>
      <c r="J63" s="19"/>
      <c r="K63" s="24"/>
      <c r="L63" s="21"/>
      <c r="M63" s="18">
        <f t="shared" si="41"/>
        <v>0</v>
      </c>
      <c r="N63" s="18">
        <v>1</v>
      </c>
      <c r="O63" s="22"/>
      <c r="P63" s="22"/>
      <c r="Q63" s="23">
        <f t="shared" si="42"/>
        <v>1.8800000000000001</v>
      </c>
      <c r="R63" s="67"/>
    </row>
    <row r="64" spans="1:18" ht="24">
      <c r="A64" s="83">
        <f t="shared" si="43"/>
        <v>53</v>
      </c>
      <c r="B64" s="66" t="s">
        <v>145</v>
      </c>
      <c r="C64" s="18" t="s">
        <v>30</v>
      </c>
      <c r="D64" s="18"/>
      <c r="E64" s="18">
        <v>6.75</v>
      </c>
      <c r="F64" s="18">
        <f t="shared" si="39"/>
        <v>0.675</v>
      </c>
      <c r="G64" s="18"/>
      <c r="H64" s="18"/>
      <c r="I64" s="18">
        <f t="shared" si="40"/>
        <v>0.675</v>
      </c>
      <c r="J64" s="19"/>
      <c r="K64" s="24"/>
      <c r="L64" s="21"/>
      <c r="M64" s="18">
        <f t="shared" si="41"/>
        <v>0</v>
      </c>
      <c r="N64" s="18">
        <v>1</v>
      </c>
      <c r="O64" s="22"/>
      <c r="P64" s="22"/>
      <c r="Q64" s="23">
        <f t="shared" si="42"/>
        <v>1.675</v>
      </c>
      <c r="R64" s="67"/>
    </row>
    <row r="65" spans="1:18" ht="24">
      <c r="A65" s="83">
        <f t="shared" si="43"/>
        <v>54</v>
      </c>
      <c r="B65" s="66" t="s">
        <v>54</v>
      </c>
      <c r="C65" s="18" t="s">
        <v>30</v>
      </c>
      <c r="D65" s="18"/>
      <c r="E65" s="18">
        <v>6.75</v>
      </c>
      <c r="F65" s="18">
        <f t="shared" si="39"/>
        <v>0.675</v>
      </c>
      <c r="G65" s="18"/>
      <c r="H65" s="18"/>
      <c r="I65" s="18">
        <f t="shared" si="40"/>
        <v>0.675</v>
      </c>
      <c r="J65" s="19"/>
      <c r="K65" s="24"/>
      <c r="L65" s="21"/>
      <c r="M65" s="18">
        <f t="shared" si="41"/>
        <v>0</v>
      </c>
      <c r="N65" s="18">
        <v>1</v>
      </c>
      <c r="O65" s="22"/>
      <c r="P65" s="22"/>
      <c r="Q65" s="23">
        <f t="shared" si="42"/>
        <v>1.675</v>
      </c>
      <c r="R65" s="67"/>
    </row>
    <row r="66" spans="1:18" ht="24">
      <c r="A66" s="83">
        <f t="shared" si="43"/>
        <v>55</v>
      </c>
      <c r="B66" s="66" t="s">
        <v>142</v>
      </c>
      <c r="C66" s="18" t="s">
        <v>30</v>
      </c>
      <c r="D66" s="18"/>
      <c r="E66" s="18">
        <v>6.57</v>
      </c>
      <c r="F66" s="18">
        <f t="shared" si="39"/>
        <v>0.657</v>
      </c>
      <c r="G66" s="18"/>
      <c r="H66" s="18"/>
      <c r="I66" s="18">
        <f t="shared" si="40"/>
        <v>0.657</v>
      </c>
      <c r="J66" s="19"/>
      <c r="K66" s="24"/>
      <c r="L66" s="21"/>
      <c r="M66" s="18">
        <f t="shared" si="41"/>
        <v>0</v>
      </c>
      <c r="N66" s="18">
        <v>1</v>
      </c>
      <c r="O66" s="22"/>
      <c r="P66" s="22"/>
      <c r="Q66" s="23">
        <f t="shared" si="42"/>
        <v>1.657</v>
      </c>
      <c r="R66" s="67"/>
    </row>
    <row r="67" spans="1:18" ht="12.75">
      <c r="A67" s="83"/>
      <c r="B67" s="66"/>
      <c r="C67" s="18"/>
      <c r="D67" s="18"/>
      <c r="E67" s="18"/>
      <c r="F67" s="18"/>
      <c r="G67" s="18"/>
      <c r="H67" s="18"/>
      <c r="I67" s="18"/>
      <c r="J67" s="19"/>
      <c r="K67" s="24"/>
      <c r="L67" s="21"/>
      <c r="M67" s="18"/>
      <c r="N67" s="18"/>
      <c r="O67" s="22"/>
      <c r="P67" s="22"/>
      <c r="Q67" s="23"/>
      <c r="R67" s="67"/>
    </row>
    <row r="68" spans="1:18" ht="12.75">
      <c r="A68" s="83">
        <f>A66+1</f>
        <v>56</v>
      </c>
      <c r="B68" s="66" t="s">
        <v>51</v>
      </c>
      <c r="C68" s="18" t="s">
        <v>42</v>
      </c>
      <c r="D68" s="18"/>
      <c r="E68" s="18">
        <v>6</v>
      </c>
      <c r="F68" s="18">
        <f aca="true" t="shared" si="44" ref="F68:F72">E68*0.1</f>
        <v>0.6000000000000001</v>
      </c>
      <c r="G68" s="18">
        <v>0.5</v>
      </c>
      <c r="H68" s="18"/>
      <c r="I68" s="18">
        <f aca="true" t="shared" si="45" ref="I68:I72">F68+G68+H68</f>
        <v>1.1</v>
      </c>
      <c r="J68" s="19">
        <v>0.3</v>
      </c>
      <c r="K68" s="24"/>
      <c r="L68" s="21"/>
      <c r="M68" s="18">
        <f aca="true" t="shared" si="46" ref="M68:M72">J68+K68+L68</f>
        <v>0.3</v>
      </c>
      <c r="N68" s="18">
        <v>1</v>
      </c>
      <c r="O68" s="22"/>
      <c r="P68" s="22"/>
      <c r="Q68" s="23">
        <f aca="true" t="shared" si="47" ref="Q68:Q72">I68+M68+N68</f>
        <v>2.4000000000000004</v>
      </c>
      <c r="R68" s="67"/>
    </row>
    <row r="69" spans="1:18" ht="12.75">
      <c r="A69" s="83">
        <f aca="true" t="shared" si="48" ref="A69:A72">A68+1</f>
        <v>57</v>
      </c>
      <c r="B69" s="66" t="s">
        <v>96</v>
      </c>
      <c r="C69" s="18" t="s">
        <v>42</v>
      </c>
      <c r="D69" s="18"/>
      <c r="E69" s="18">
        <v>6.48</v>
      </c>
      <c r="F69" s="18">
        <f t="shared" si="44"/>
        <v>0.6480000000000001</v>
      </c>
      <c r="G69" s="18"/>
      <c r="H69" s="18"/>
      <c r="I69" s="18">
        <f t="shared" si="45"/>
        <v>0.6480000000000001</v>
      </c>
      <c r="J69" s="19"/>
      <c r="K69" s="25">
        <v>0.5</v>
      </c>
      <c r="L69" s="21"/>
      <c r="M69" s="18">
        <f t="shared" si="46"/>
        <v>0.5</v>
      </c>
      <c r="N69" s="18">
        <v>1</v>
      </c>
      <c r="O69" s="22"/>
      <c r="P69" s="22"/>
      <c r="Q69" s="23">
        <f t="shared" si="47"/>
        <v>2.148</v>
      </c>
      <c r="R69" s="67"/>
    </row>
    <row r="70" spans="1:18" s="64" customFormat="1" ht="12.75">
      <c r="A70" s="83">
        <f t="shared" si="48"/>
        <v>58</v>
      </c>
      <c r="B70" s="66" t="s">
        <v>118</v>
      </c>
      <c r="C70" s="18" t="s">
        <v>42</v>
      </c>
      <c r="D70" s="18"/>
      <c r="E70" s="18">
        <v>6.98</v>
      </c>
      <c r="F70" s="18">
        <f t="shared" si="44"/>
        <v>0.6980000000000001</v>
      </c>
      <c r="G70" s="18"/>
      <c r="H70" s="18"/>
      <c r="I70" s="18">
        <f t="shared" si="45"/>
        <v>0.6980000000000001</v>
      </c>
      <c r="J70" s="19">
        <v>0.3</v>
      </c>
      <c r="K70" s="24"/>
      <c r="L70" s="27"/>
      <c r="M70" s="18">
        <f t="shared" si="46"/>
        <v>0.3</v>
      </c>
      <c r="N70" s="18">
        <v>1</v>
      </c>
      <c r="O70" s="22"/>
      <c r="P70" s="22"/>
      <c r="Q70" s="23">
        <f t="shared" si="47"/>
        <v>1.998</v>
      </c>
      <c r="R70" s="67"/>
    </row>
    <row r="71" spans="1:18" ht="12.75">
      <c r="A71" s="83">
        <f t="shared" si="48"/>
        <v>59</v>
      </c>
      <c r="B71" s="66" t="s">
        <v>114</v>
      </c>
      <c r="C71" s="18" t="s">
        <v>42</v>
      </c>
      <c r="D71" s="18"/>
      <c r="E71" s="18">
        <v>7.14</v>
      </c>
      <c r="F71" s="18">
        <f t="shared" si="44"/>
        <v>0.714</v>
      </c>
      <c r="G71" s="18"/>
      <c r="H71" s="18"/>
      <c r="I71" s="18">
        <f t="shared" si="45"/>
        <v>0.714</v>
      </c>
      <c r="J71" s="19"/>
      <c r="K71" s="24"/>
      <c r="L71" s="21"/>
      <c r="M71" s="18">
        <f t="shared" si="46"/>
        <v>0</v>
      </c>
      <c r="N71" s="18">
        <v>1</v>
      </c>
      <c r="O71" s="22"/>
      <c r="P71" s="22"/>
      <c r="Q71" s="23">
        <f t="shared" si="47"/>
        <v>1.714</v>
      </c>
      <c r="R71" s="67"/>
    </row>
    <row r="72" spans="1:17" ht="12.75">
      <c r="A72" s="83">
        <f t="shared" si="48"/>
        <v>60</v>
      </c>
      <c r="B72" s="66" t="s">
        <v>139</v>
      </c>
      <c r="C72" s="18" t="s">
        <v>42</v>
      </c>
      <c r="D72" s="36"/>
      <c r="E72" s="39">
        <v>6.98</v>
      </c>
      <c r="F72" s="18">
        <f t="shared" si="44"/>
        <v>0.6980000000000001</v>
      </c>
      <c r="G72" s="18"/>
      <c r="H72" s="18"/>
      <c r="I72" s="18">
        <f t="shared" si="45"/>
        <v>0.6980000000000001</v>
      </c>
      <c r="J72" s="19"/>
      <c r="K72" s="24"/>
      <c r="L72" s="21"/>
      <c r="M72" s="18">
        <f t="shared" si="46"/>
        <v>0</v>
      </c>
      <c r="N72" s="18">
        <v>1</v>
      </c>
      <c r="O72" s="22"/>
      <c r="P72" s="22"/>
      <c r="Q72" s="23">
        <f t="shared" si="47"/>
        <v>1.698</v>
      </c>
    </row>
    <row r="73" spans="1:17" ht="12.75">
      <c r="A73" s="83"/>
      <c r="B73" s="66"/>
      <c r="C73" s="18"/>
      <c r="D73" s="36"/>
      <c r="E73" s="39"/>
      <c r="F73" s="18"/>
      <c r="G73" s="18"/>
      <c r="H73" s="18"/>
      <c r="I73" s="18"/>
      <c r="J73" s="19"/>
      <c r="K73" s="24"/>
      <c r="L73" s="21"/>
      <c r="M73" s="18"/>
      <c r="N73" s="18"/>
      <c r="O73" s="22"/>
      <c r="P73" s="22"/>
      <c r="Q73" s="23"/>
    </row>
    <row r="74" spans="1:17" ht="12.75">
      <c r="A74" s="65">
        <f>A72+1</f>
        <v>61</v>
      </c>
      <c r="B74" s="66" t="s">
        <v>62</v>
      </c>
      <c r="C74" s="18" t="s">
        <v>58</v>
      </c>
      <c r="D74" s="18" t="s">
        <v>63</v>
      </c>
      <c r="E74" s="18">
        <v>7.82</v>
      </c>
      <c r="F74" s="18">
        <f aca="true" t="shared" si="49" ref="F74:F76">E74*0.1</f>
        <v>0.782</v>
      </c>
      <c r="G74" s="18"/>
      <c r="H74" s="18">
        <v>1</v>
      </c>
      <c r="I74" s="18">
        <f aca="true" t="shared" si="50" ref="I74:I76">F74+G74+H74</f>
        <v>1.782</v>
      </c>
      <c r="J74" s="19"/>
      <c r="K74" s="24"/>
      <c r="L74" s="21"/>
      <c r="M74" s="18">
        <f aca="true" t="shared" si="51" ref="M74:M76">J74+K74+L74</f>
        <v>0</v>
      </c>
      <c r="N74" s="18">
        <v>1</v>
      </c>
      <c r="O74" s="22"/>
      <c r="P74" s="22"/>
      <c r="Q74" s="23">
        <f aca="true" t="shared" si="52" ref="Q74:Q76">I74+M74+N74</f>
        <v>2.782</v>
      </c>
    </row>
    <row r="75" spans="1:17" ht="12.75">
      <c r="A75" s="83">
        <f aca="true" t="shared" si="53" ref="A75:A76">A74+1</f>
        <v>62</v>
      </c>
      <c r="B75" s="66" t="s">
        <v>126</v>
      </c>
      <c r="C75" s="18" t="s">
        <v>58</v>
      </c>
      <c r="D75" s="18"/>
      <c r="E75" s="18">
        <v>6.55</v>
      </c>
      <c r="F75" s="18">
        <f t="shared" si="49"/>
        <v>0.655</v>
      </c>
      <c r="G75" s="18"/>
      <c r="H75" s="18"/>
      <c r="I75" s="18">
        <f t="shared" si="50"/>
        <v>0.655</v>
      </c>
      <c r="J75" s="19">
        <v>0.6</v>
      </c>
      <c r="K75" s="24"/>
      <c r="L75" s="21"/>
      <c r="M75" s="18">
        <f t="shared" si="51"/>
        <v>0.6</v>
      </c>
      <c r="N75" s="18">
        <v>1</v>
      </c>
      <c r="O75" s="22"/>
      <c r="P75" s="22"/>
      <c r="Q75" s="23">
        <f t="shared" si="52"/>
        <v>2.255</v>
      </c>
    </row>
    <row r="76" spans="1:17" ht="36">
      <c r="A76" s="83">
        <f t="shared" si="53"/>
        <v>63</v>
      </c>
      <c r="B76" s="66" t="s">
        <v>57</v>
      </c>
      <c r="C76" s="18" t="s">
        <v>58</v>
      </c>
      <c r="D76" s="18" t="s">
        <v>59</v>
      </c>
      <c r="E76" s="18">
        <v>7.46</v>
      </c>
      <c r="F76" s="18">
        <f t="shared" si="49"/>
        <v>0.746</v>
      </c>
      <c r="G76" s="18"/>
      <c r="H76" s="18"/>
      <c r="I76" s="18">
        <f t="shared" si="50"/>
        <v>0.746</v>
      </c>
      <c r="J76" s="19"/>
      <c r="K76" s="20"/>
      <c r="L76" s="21"/>
      <c r="M76" s="18">
        <f t="shared" si="51"/>
        <v>0</v>
      </c>
      <c r="N76" s="18">
        <v>1</v>
      </c>
      <c r="O76" s="22"/>
      <c r="P76" s="22"/>
      <c r="Q76" s="23">
        <f t="shared" si="52"/>
        <v>1.746</v>
      </c>
    </row>
    <row r="77" spans="1:17" ht="12.75">
      <c r="A77" s="83"/>
      <c r="B77" s="66"/>
      <c r="C77" s="18"/>
      <c r="D77" s="18"/>
      <c r="E77" s="18"/>
      <c r="F77" s="18"/>
      <c r="G77" s="18"/>
      <c r="H77" s="18"/>
      <c r="I77" s="18"/>
      <c r="J77" s="19"/>
      <c r="K77" s="20"/>
      <c r="L77" s="21"/>
      <c r="M77" s="18"/>
      <c r="N77" s="18"/>
      <c r="O77" s="22"/>
      <c r="P77" s="22"/>
      <c r="Q77" s="23"/>
    </row>
    <row r="78" ht="12.75">
      <c r="A78" s="83"/>
    </row>
    <row r="79" spans="1:17" ht="36">
      <c r="A79" s="83">
        <v>64</v>
      </c>
      <c r="B79" s="66" t="s">
        <v>101</v>
      </c>
      <c r="C79" s="18" t="s">
        <v>33</v>
      </c>
      <c r="D79" s="18" t="s">
        <v>59</v>
      </c>
      <c r="E79" s="18">
        <v>6.88</v>
      </c>
      <c r="F79" s="18">
        <f aca="true" t="shared" si="54" ref="F79:F88">E79*0.1</f>
        <v>0.6880000000000001</v>
      </c>
      <c r="G79" s="18"/>
      <c r="H79" s="18"/>
      <c r="I79" s="18">
        <f aca="true" t="shared" si="55" ref="I79:I88">F79+G79+H79</f>
        <v>0.6880000000000001</v>
      </c>
      <c r="J79" s="19">
        <v>0.6</v>
      </c>
      <c r="K79" s="24"/>
      <c r="L79" s="21"/>
      <c r="M79" s="18">
        <f aca="true" t="shared" si="56" ref="M79:M88">J79+K79+L79</f>
        <v>0.6</v>
      </c>
      <c r="N79" s="18">
        <v>1</v>
      </c>
      <c r="O79" s="22"/>
      <c r="P79" s="22"/>
      <c r="Q79" s="23">
        <f aca="true" t="shared" si="57" ref="Q79:Q88">I79+M79+N79</f>
        <v>2.2880000000000003</v>
      </c>
    </row>
    <row r="80" spans="1:17" ht="12.75">
      <c r="A80" s="83">
        <f aca="true" t="shared" si="58" ref="A80:A88">A79+1</f>
        <v>65</v>
      </c>
      <c r="B80" s="66" t="s">
        <v>67</v>
      </c>
      <c r="C80" s="18" t="s">
        <v>33</v>
      </c>
      <c r="D80" s="18"/>
      <c r="E80" s="18">
        <v>7.67</v>
      </c>
      <c r="F80" s="18">
        <f t="shared" si="54"/>
        <v>0.767</v>
      </c>
      <c r="G80" s="18"/>
      <c r="H80" s="18"/>
      <c r="I80" s="18">
        <f t="shared" si="55"/>
        <v>0.767</v>
      </c>
      <c r="J80" s="26">
        <v>0.5</v>
      </c>
      <c r="K80" s="24"/>
      <c r="L80" s="21"/>
      <c r="M80" s="18">
        <f t="shared" si="56"/>
        <v>0.5</v>
      </c>
      <c r="N80" s="18">
        <v>1</v>
      </c>
      <c r="O80" s="22"/>
      <c r="P80" s="22"/>
      <c r="Q80" s="23">
        <f t="shared" si="57"/>
        <v>2.267</v>
      </c>
    </row>
    <row r="81" spans="1:17" ht="12.75">
      <c r="A81" s="83">
        <f t="shared" si="58"/>
        <v>66</v>
      </c>
      <c r="B81" s="89" t="s">
        <v>143</v>
      </c>
      <c r="C81" s="24" t="s">
        <v>33</v>
      </c>
      <c r="D81" s="24"/>
      <c r="E81" s="42">
        <v>7.62</v>
      </c>
      <c r="F81" s="18">
        <f t="shared" si="54"/>
        <v>0.762</v>
      </c>
      <c r="G81" s="18"/>
      <c r="H81" s="18"/>
      <c r="I81" s="18">
        <f t="shared" si="55"/>
        <v>0.762</v>
      </c>
      <c r="J81" s="19">
        <v>0.3</v>
      </c>
      <c r="K81" s="24"/>
      <c r="L81" s="21"/>
      <c r="M81" s="18">
        <f t="shared" si="56"/>
        <v>0.3</v>
      </c>
      <c r="N81" s="18">
        <v>1</v>
      </c>
      <c r="O81" s="22"/>
      <c r="P81" s="22"/>
      <c r="Q81" s="23">
        <f t="shared" si="57"/>
        <v>2.0620000000000003</v>
      </c>
    </row>
    <row r="82" spans="1:17" ht="36">
      <c r="A82" s="83">
        <f t="shared" si="58"/>
        <v>67</v>
      </c>
      <c r="B82" s="66" t="s">
        <v>110</v>
      </c>
      <c r="C82" s="18" t="s">
        <v>33</v>
      </c>
      <c r="D82" s="18" t="s">
        <v>111</v>
      </c>
      <c r="E82" s="18">
        <v>6.88</v>
      </c>
      <c r="F82" s="18">
        <f t="shared" si="54"/>
        <v>0.6880000000000001</v>
      </c>
      <c r="G82" s="18"/>
      <c r="H82" s="18"/>
      <c r="I82" s="18">
        <f t="shared" si="55"/>
        <v>0.6880000000000001</v>
      </c>
      <c r="J82" s="19">
        <v>0.3</v>
      </c>
      <c r="K82" s="24"/>
      <c r="L82" s="21"/>
      <c r="M82" s="18">
        <f t="shared" si="56"/>
        <v>0.3</v>
      </c>
      <c r="N82" s="18">
        <v>1</v>
      </c>
      <c r="O82" s="22"/>
      <c r="P82" s="22"/>
      <c r="Q82" s="23">
        <f t="shared" si="57"/>
        <v>1.988</v>
      </c>
    </row>
    <row r="83" spans="1:17" ht="12.75">
      <c r="A83" s="83">
        <f t="shared" si="58"/>
        <v>68</v>
      </c>
      <c r="B83" s="66" t="s">
        <v>32</v>
      </c>
      <c r="C83" s="18" t="s">
        <v>33</v>
      </c>
      <c r="D83" s="18"/>
      <c r="E83" s="18">
        <v>7.52</v>
      </c>
      <c r="F83" s="18">
        <f t="shared" si="54"/>
        <v>0.752</v>
      </c>
      <c r="G83" s="18"/>
      <c r="H83" s="18"/>
      <c r="I83" s="18">
        <f t="shared" si="55"/>
        <v>0.752</v>
      </c>
      <c r="J83" s="19"/>
      <c r="K83" s="24"/>
      <c r="L83" s="21"/>
      <c r="M83" s="18">
        <f t="shared" si="56"/>
        <v>0</v>
      </c>
      <c r="N83" s="18">
        <v>1</v>
      </c>
      <c r="O83" s="22"/>
      <c r="P83" s="22"/>
      <c r="Q83" s="23">
        <f t="shared" si="57"/>
        <v>1.752</v>
      </c>
    </row>
    <row r="84" spans="1:17" ht="36">
      <c r="A84" s="83">
        <f t="shared" si="58"/>
        <v>69</v>
      </c>
      <c r="B84" s="66" t="s">
        <v>39</v>
      </c>
      <c r="C84" s="18" t="s">
        <v>33</v>
      </c>
      <c r="D84" s="18" t="s">
        <v>31</v>
      </c>
      <c r="E84" s="18">
        <v>7.23</v>
      </c>
      <c r="F84" s="18">
        <f t="shared" si="54"/>
        <v>0.7230000000000001</v>
      </c>
      <c r="G84" s="18"/>
      <c r="H84" s="18"/>
      <c r="I84" s="18">
        <f t="shared" si="55"/>
        <v>0.7230000000000001</v>
      </c>
      <c r="J84" s="19"/>
      <c r="K84" s="24"/>
      <c r="L84" s="21"/>
      <c r="M84" s="18">
        <f t="shared" si="56"/>
        <v>0</v>
      </c>
      <c r="N84" s="18">
        <v>1</v>
      </c>
      <c r="O84" s="22"/>
      <c r="P84" s="22"/>
      <c r="Q84" s="23">
        <f t="shared" si="57"/>
        <v>1.723</v>
      </c>
    </row>
    <row r="85" spans="1:17" ht="12.75">
      <c r="A85" s="83">
        <f t="shared" si="58"/>
        <v>70</v>
      </c>
      <c r="B85" s="66" t="s">
        <v>109</v>
      </c>
      <c r="C85" s="18" t="s">
        <v>33</v>
      </c>
      <c r="D85" s="18"/>
      <c r="E85" s="18">
        <v>7.07</v>
      </c>
      <c r="F85" s="18">
        <f t="shared" si="54"/>
        <v>0.7070000000000001</v>
      </c>
      <c r="G85" s="18"/>
      <c r="H85" s="18"/>
      <c r="I85" s="18">
        <f t="shared" si="55"/>
        <v>0.7070000000000001</v>
      </c>
      <c r="J85" s="19"/>
      <c r="K85" s="24"/>
      <c r="L85" s="21"/>
      <c r="M85" s="18">
        <f t="shared" si="56"/>
        <v>0</v>
      </c>
      <c r="N85" s="18">
        <v>1</v>
      </c>
      <c r="O85" s="22"/>
      <c r="P85" s="22"/>
      <c r="Q85" s="23">
        <f t="shared" si="57"/>
        <v>1.707</v>
      </c>
    </row>
    <row r="86" spans="1:17" ht="36">
      <c r="A86" s="83">
        <f t="shared" si="58"/>
        <v>71</v>
      </c>
      <c r="B86" s="66" t="s">
        <v>127</v>
      </c>
      <c r="C86" s="18" t="s">
        <v>33</v>
      </c>
      <c r="D86" s="18" t="s">
        <v>59</v>
      </c>
      <c r="E86" s="18">
        <v>6.8</v>
      </c>
      <c r="F86" s="18">
        <f t="shared" si="54"/>
        <v>0.68</v>
      </c>
      <c r="G86" s="18"/>
      <c r="H86" s="18"/>
      <c r="I86" s="18">
        <f t="shared" si="55"/>
        <v>0.68</v>
      </c>
      <c r="J86" s="19"/>
      <c r="K86" s="24"/>
      <c r="L86" s="21"/>
      <c r="M86" s="18">
        <f t="shared" si="56"/>
        <v>0</v>
      </c>
      <c r="N86" s="18">
        <v>1</v>
      </c>
      <c r="O86" s="22"/>
      <c r="P86" s="22"/>
      <c r="Q86" s="23">
        <f t="shared" si="57"/>
        <v>1.6800000000000002</v>
      </c>
    </row>
    <row r="87" spans="1:17" ht="25.5" customHeight="1">
      <c r="A87" s="83">
        <f t="shared" si="58"/>
        <v>72</v>
      </c>
      <c r="B87" s="66" t="s">
        <v>74</v>
      </c>
      <c r="C87" s="18" t="s">
        <v>33</v>
      </c>
      <c r="D87" s="18"/>
      <c r="E87" s="18">
        <v>6.8</v>
      </c>
      <c r="F87" s="18">
        <f t="shared" si="54"/>
        <v>0.68</v>
      </c>
      <c r="G87" s="18"/>
      <c r="H87" s="18"/>
      <c r="I87" s="18">
        <f t="shared" si="55"/>
        <v>0.68</v>
      </c>
      <c r="J87" s="19"/>
      <c r="K87" s="24"/>
      <c r="L87" s="21"/>
      <c r="M87" s="18">
        <f t="shared" si="56"/>
        <v>0</v>
      </c>
      <c r="N87" s="18">
        <v>1</v>
      </c>
      <c r="O87" s="22"/>
      <c r="P87" s="22"/>
      <c r="Q87" s="23">
        <f t="shared" si="57"/>
        <v>1.6800000000000002</v>
      </c>
    </row>
    <row r="88" spans="1:17" ht="36">
      <c r="A88" s="83">
        <f t="shared" si="58"/>
        <v>73</v>
      </c>
      <c r="B88" s="66" t="s">
        <v>134</v>
      </c>
      <c r="C88" s="18" t="s">
        <v>33</v>
      </c>
      <c r="D88" s="18" t="s">
        <v>135</v>
      </c>
      <c r="E88" s="18">
        <v>6.01</v>
      </c>
      <c r="F88" s="18">
        <f t="shared" si="54"/>
        <v>0.601</v>
      </c>
      <c r="G88" s="18"/>
      <c r="H88" s="18"/>
      <c r="I88" s="18">
        <f t="shared" si="55"/>
        <v>0.601</v>
      </c>
      <c r="J88" s="19"/>
      <c r="K88" s="24"/>
      <c r="L88" s="21"/>
      <c r="M88" s="18">
        <f t="shared" si="56"/>
        <v>0</v>
      </c>
      <c r="N88" s="18">
        <v>1</v>
      </c>
      <c r="O88" s="22"/>
      <c r="P88" s="30"/>
      <c r="Q88" s="23">
        <f t="shared" si="57"/>
        <v>1.601</v>
      </c>
    </row>
    <row r="89" spans="1:17" ht="12.75">
      <c r="A89" s="83"/>
      <c r="B89" s="66"/>
      <c r="C89" s="18"/>
      <c r="D89" s="18"/>
      <c r="E89" s="18"/>
      <c r="F89" s="18"/>
      <c r="G89" s="18"/>
      <c r="H89" s="18"/>
      <c r="I89" s="18"/>
      <c r="J89" s="19"/>
      <c r="K89" s="24"/>
      <c r="L89" s="21"/>
      <c r="M89" s="18"/>
      <c r="N89" s="18"/>
      <c r="O89" s="22"/>
      <c r="P89" s="22"/>
      <c r="Q89" s="23"/>
    </row>
    <row r="90" spans="1:17" ht="12.75">
      <c r="A90" s="65">
        <v>74</v>
      </c>
      <c r="B90" s="66" t="s">
        <v>144</v>
      </c>
      <c r="C90" s="18" t="s">
        <v>28</v>
      </c>
      <c r="D90" s="18"/>
      <c r="E90" s="18">
        <v>7.15</v>
      </c>
      <c r="F90" s="18">
        <f aca="true" t="shared" si="59" ref="F90:F99">E90*0.1</f>
        <v>0.7150000000000001</v>
      </c>
      <c r="G90" s="18"/>
      <c r="H90" s="18"/>
      <c r="I90" s="18">
        <f aca="true" t="shared" si="60" ref="I90:I99">F90+G90+H90</f>
        <v>0.7150000000000001</v>
      </c>
      <c r="J90" s="19"/>
      <c r="K90" s="25">
        <v>2</v>
      </c>
      <c r="L90" s="21"/>
      <c r="M90" s="18">
        <f aca="true" t="shared" si="61" ref="M90:M99">J90+K90+L90</f>
        <v>2</v>
      </c>
      <c r="N90" s="18">
        <v>1</v>
      </c>
      <c r="O90" s="22"/>
      <c r="P90" s="22"/>
      <c r="Q90" s="23">
        <f aca="true" t="shared" si="62" ref="Q90:Q99">I90+M90+N90</f>
        <v>3.715</v>
      </c>
    </row>
    <row r="91" spans="1:18" s="64" customFormat="1" ht="12.75">
      <c r="A91" s="83">
        <f aca="true" t="shared" si="63" ref="A91:A99">A90+1</f>
        <v>75</v>
      </c>
      <c r="B91" s="66" t="s">
        <v>27</v>
      </c>
      <c r="C91" s="18" t="s">
        <v>28</v>
      </c>
      <c r="D91" s="18"/>
      <c r="E91" s="18">
        <v>7.5</v>
      </c>
      <c r="F91" s="18">
        <f t="shared" si="59"/>
        <v>0.75</v>
      </c>
      <c r="G91" s="18"/>
      <c r="H91" s="18">
        <v>1</v>
      </c>
      <c r="I91" s="18">
        <f t="shared" si="60"/>
        <v>1.75</v>
      </c>
      <c r="J91" s="19">
        <v>0.6</v>
      </c>
      <c r="K91" s="24"/>
      <c r="L91" s="21"/>
      <c r="M91" s="18">
        <f t="shared" si="61"/>
        <v>0.6</v>
      </c>
      <c r="N91" s="18">
        <v>1</v>
      </c>
      <c r="O91" s="22"/>
      <c r="P91" s="22"/>
      <c r="Q91" s="23">
        <f t="shared" si="62"/>
        <v>3.35</v>
      </c>
      <c r="R91" s="67"/>
    </row>
    <row r="92" spans="1:18" s="64" customFormat="1" ht="48">
      <c r="A92" s="83">
        <f t="shared" si="63"/>
        <v>76</v>
      </c>
      <c r="B92" s="90" t="s">
        <v>131</v>
      </c>
      <c r="C92" s="18" t="s">
        <v>28</v>
      </c>
      <c r="D92" s="18" t="s">
        <v>132</v>
      </c>
      <c r="E92" s="18">
        <v>6.47</v>
      </c>
      <c r="F92" s="18">
        <f t="shared" si="59"/>
        <v>0.647</v>
      </c>
      <c r="G92" s="18"/>
      <c r="H92" s="18"/>
      <c r="I92" s="18">
        <f t="shared" si="60"/>
        <v>0.647</v>
      </c>
      <c r="J92" s="19">
        <v>0.6</v>
      </c>
      <c r="K92" s="24"/>
      <c r="L92" s="21"/>
      <c r="M92" s="18">
        <f t="shared" si="61"/>
        <v>0.6</v>
      </c>
      <c r="N92" s="18">
        <v>1</v>
      </c>
      <c r="O92" s="22"/>
      <c r="P92" s="22"/>
      <c r="Q92" s="23">
        <f t="shared" si="62"/>
        <v>2.247</v>
      </c>
      <c r="R92" s="67"/>
    </row>
    <row r="93" spans="1:18" s="64" customFormat="1" ht="12.75">
      <c r="A93" s="83">
        <f t="shared" si="63"/>
        <v>77</v>
      </c>
      <c r="B93" s="66" t="s">
        <v>140</v>
      </c>
      <c r="C93" s="18" t="s">
        <v>28</v>
      </c>
      <c r="D93" s="18"/>
      <c r="E93" s="18">
        <v>6.65</v>
      </c>
      <c r="F93" s="18">
        <f t="shared" si="59"/>
        <v>0.665</v>
      </c>
      <c r="G93" s="18"/>
      <c r="H93" s="18"/>
      <c r="I93" s="18">
        <f t="shared" si="60"/>
        <v>0.665</v>
      </c>
      <c r="J93" s="19"/>
      <c r="K93" s="25">
        <v>0.5</v>
      </c>
      <c r="L93" s="21"/>
      <c r="M93" s="18">
        <f t="shared" si="61"/>
        <v>0.5</v>
      </c>
      <c r="N93" s="18">
        <v>1</v>
      </c>
      <c r="O93" s="22"/>
      <c r="P93" s="22"/>
      <c r="Q93" s="23">
        <f t="shared" si="62"/>
        <v>2.165</v>
      </c>
      <c r="R93" s="67"/>
    </row>
    <row r="94" spans="1:18" ht="12.75">
      <c r="A94" s="83">
        <f t="shared" si="63"/>
        <v>78</v>
      </c>
      <c r="B94" s="66" t="s">
        <v>112</v>
      </c>
      <c r="C94" s="18" t="s">
        <v>28</v>
      </c>
      <c r="D94" s="18"/>
      <c r="E94" s="18">
        <v>6.53</v>
      </c>
      <c r="F94" s="18">
        <f t="shared" si="59"/>
        <v>0.653</v>
      </c>
      <c r="G94" s="18"/>
      <c r="H94" s="18"/>
      <c r="I94" s="18">
        <f t="shared" si="60"/>
        <v>0.653</v>
      </c>
      <c r="J94" s="19"/>
      <c r="K94" s="25">
        <v>0.5</v>
      </c>
      <c r="L94" s="21"/>
      <c r="M94" s="18">
        <f t="shared" si="61"/>
        <v>0.5</v>
      </c>
      <c r="N94" s="18">
        <v>1</v>
      </c>
      <c r="O94" s="22"/>
      <c r="P94" s="22"/>
      <c r="Q94" s="23">
        <f t="shared" si="62"/>
        <v>2.153</v>
      </c>
      <c r="R94" s="67"/>
    </row>
    <row r="95" spans="1:18" s="64" customFormat="1" ht="12.75">
      <c r="A95" s="83">
        <f t="shared" si="63"/>
        <v>79</v>
      </c>
      <c r="B95" s="66" t="s">
        <v>115</v>
      </c>
      <c r="C95" s="18" t="s">
        <v>28</v>
      </c>
      <c r="D95" s="18"/>
      <c r="E95" s="18">
        <v>7.21</v>
      </c>
      <c r="F95" s="18">
        <f t="shared" si="59"/>
        <v>0.7210000000000001</v>
      </c>
      <c r="G95" s="18"/>
      <c r="H95" s="18"/>
      <c r="I95" s="18">
        <f t="shared" si="60"/>
        <v>0.7210000000000001</v>
      </c>
      <c r="J95" s="19"/>
      <c r="K95" s="24"/>
      <c r="L95" s="21"/>
      <c r="M95" s="18">
        <f t="shared" si="61"/>
        <v>0</v>
      </c>
      <c r="N95" s="18">
        <v>1</v>
      </c>
      <c r="O95" s="22"/>
      <c r="P95" s="22"/>
      <c r="Q95" s="23">
        <f t="shared" si="62"/>
        <v>1.721</v>
      </c>
      <c r="R95" s="67"/>
    </row>
    <row r="96" spans="1:17" ht="24">
      <c r="A96" s="83">
        <f t="shared" si="63"/>
        <v>80</v>
      </c>
      <c r="B96" s="66" t="s">
        <v>128</v>
      </c>
      <c r="C96" s="18" t="s">
        <v>28</v>
      </c>
      <c r="D96" s="18" t="s">
        <v>47</v>
      </c>
      <c r="E96" s="18">
        <v>6.77</v>
      </c>
      <c r="F96" s="18">
        <f t="shared" si="59"/>
        <v>0.677</v>
      </c>
      <c r="G96" s="18"/>
      <c r="H96" s="18"/>
      <c r="I96" s="18">
        <f t="shared" si="60"/>
        <v>0.677</v>
      </c>
      <c r="J96" s="19"/>
      <c r="K96" s="24"/>
      <c r="L96" s="21"/>
      <c r="M96" s="18">
        <f t="shared" si="61"/>
        <v>0</v>
      </c>
      <c r="N96" s="18">
        <v>1</v>
      </c>
      <c r="O96" s="22"/>
      <c r="P96" s="22"/>
      <c r="Q96" s="23">
        <f t="shared" si="62"/>
        <v>1.677</v>
      </c>
    </row>
    <row r="97" spans="1:17" ht="12.75">
      <c r="A97" s="83">
        <f t="shared" si="63"/>
        <v>81</v>
      </c>
      <c r="B97" s="66" t="s">
        <v>64</v>
      </c>
      <c r="C97" s="18" t="s">
        <v>28</v>
      </c>
      <c r="D97" s="18"/>
      <c r="E97" s="18">
        <v>6.74</v>
      </c>
      <c r="F97" s="18">
        <f t="shared" si="59"/>
        <v>0.674</v>
      </c>
      <c r="G97" s="18"/>
      <c r="H97" s="18"/>
      <c r="I97" s="18">
        <f t="shared" si="60"/>
        <v>0.674</v>
      </c>
      <c r="J97" s="19"/>
      <c r="K97" s="24"/>
      <c r="L97" s="21"/>
      <c r="M97" s="18">
        <f t="shared" si="61"/>
        <v>0</v>
      </c>
      <c r="N97" s="18">
        <v>1</v>
      </c>
      <c r="O97" s="22"/>
      <c r="P97" s="22"/>
      <c r="Q97" s="23">
        <f t="shared" si="62"/>
        <v>1.674</v>
      </c>
    </row>
    <row r="98" spans="1:17" ht="12.75">
      <c r="A98" s="83">
        <f t="shared" si="63"/>
        <v>82</v>
      </c>
      <c r="B98" s="66" t="s">
        <v>97</v>
      </c>
      <c r="C98" s="18" t="s">
        <v>28</v>
      </c>
      <c r="D98" s="18"/>
      <c r="E98" s="18">
        <v>6.57</v>
      </c>
      <c r="F98" s="18">
        <f t="shared" si="59"/>
        <v>0.657</v>
      </c>
      <c r="G98" s="18"/>
      <c r="H98" s="18"/>
      <c r="I98" s="18">
        <f t="shared" si="60"/>
        <v>0.657</v>
      </c>
      <c r="J98" s="26"/>
      <c r="K98" s="24"/>
      <c r="L98" s="21"/>
      <c r="M98" s="18">
        <f t="shared" si="61"/>
        <v>0</v>
      </c>
      <c r="N98" s="18">
        <v>1</v>
      </c>
      <c r="O98" s="22"/>
      <c r="P98" s="22"/>
      <c r="Q98" s="23">
        <f t="shared" si="62"/>
        <v>1.657</v>
      </c>
    </row>
    <row r="99" spans="1:17" ht="12.75">
      <c r="A99" s="83">
        <f t="shared" si="63"/>
        <v>83</v>
      </c>
      <c r="B99" s="66" t="s">
        <v>85</v>
      </c>
      <c r="C99" s="18" t="s">
        <v>28</v>
      </c>
      <c r="D99" s="18"/>
      <c r="E99" s="22">
        <v>6</v>
      </c>
      <c r="F99" s="18">
        <f t="shared" si="59"/>
        <v>0.6000000000000001</v>
      </c>
      <c r="G99" s="18"/>
      <c r="H99" s="18"/>
      <c r="I99" s="18">
        <f t="shared" si="60"/>
        <v>0.6000000000000001</v>
      </c>
      <c r="J99" s="19"/>
      <c r="K99" s="24"/>
      <c r="L99" s="21"/>
      <c r="M99" s="18">
        <f t="shared" si="61"/>
        <v>0</v>
      </c>
      <c r="N99" s="18">
        <v>1</v>
      </c>
      <c r="O99" s="22"/>
      <c r="P99" s="22"/>
      <c r="Q99" s="23">
        <f t="shared" si="62"/>
        <v>1.6</v>
      </c>
    </row>
    <row r="100" spans="1:17" ht="12.75">
      <c r="A100" s="83"/>
      <c r="B100" s="66"/>
      <c r="C100" s="18"/>
      <c r="D100" s="18"/>
      <c r="E100" s="22"/>
      <c r="F100" s="18"/>
      <c r="G100" s="18"/>
      <c r="H100" s="18"/>
      <c r="I100" s="18"/>
      <c r="J100" s="19"/>
      <c r="K100" s="24"/>
      <c r="L100" s="21"/>
      <c r="M100" s="18"/>
      <c r="N100" s="18"/>
      <c r="O100" s="22"/>
      <c r="P100" s="22"/>
      <c r="Q100" s="23"/>
    </row>
    <row r="101" spans="1:17" ht="24">
      <c r="A101" s="83">
        <v>84</v>
      </c>
      <c r="B101" s="66" t="s">
        <v>93</v>
      </c>
      <c r="C101" s="18" t="s">
        <v>45</v>
      </c>
      <c r="D101" s="18"/>
      <c r="E101" s="18">
        <v>7.53</v>
      </c>
      <c r="F101" s="18">
        <f aca="true" t="shared" si="64" ref="F101:F103">E101*0.1</f>
        <v>0.7530000000000001</v>
      </c>
      <c r="G101" s="18"/>
      <c r="H101" s="18">
        <v>1</v>
      </c>
      <c r="I101" s="18">
        <f aca="true" t="shared" si="65" ref="I101:I103">F101+G101+H101</f>
        <v>1.7530000000000001</v>
      </c>
      <c r="J101" s="19"/>
      <c r="K101" s="24"/>
      <c r="L101" s="21"/>
      <c r="M101" s="18">
        <f aca="true" t="shared" si="66" ref="M101:M103">J101+K101+L101</f>
        <v>0</v>
      </c>
      <c r="N101" s="18">
        <v>1</v>
      </c>
      <c r="O101" s="22"/>
      <c r="P101" s="22"/>
      <c r="Q101" s="23">
        <f aca="true" t="shared" si="67" ref="Q101:Q103">I101+M101+N101</f>
        <v>2.753</v>
      </c>
    </row>
    <row r="102" spans="1:17" ht="36">
      <c r="A102" s="83">
        <f aca="true" t="shared" si="68" ref="A102:A103">A101+1</f>
        <v>85</v>
      </c>
      <c r="B102" s="66" t="s">
        <v>123</v>
      </c>
      <c r="C102" s="18" t="s">
        <v>45</v>
      </c>
      <c r="D102" s="18" t="s">
        <v>31</v>
      </c>
      <c r="E102" s="18">
        <v>6.52</v>
      </c>
      <c r="F102" s="18">
        <f t="shared" si="64"/>
        <v>0.652</v>
      </c>
      <c r="G102" s="18"/>
      <c r="H102" s="18"/>
      <c r="I102" s="18">
        <f t="shared" si="65"/>
        <v>0.652</v>
      </c>
      <c r="J102" s="19">
        <v>0.3</v>
      </c>
      <c r="K102" s="24"/>
      <c r="L102" s="21"/>
      <c r="M102" s="18">
        <f t="shared" si="66"/>
        <v>0.3</v>
      </c>
      <c r="N102" s="18">
        <v>1</v>
      </c>
      <c r="O102" s="22"/>
      <c r="P102" s="22"/>
      <c r="Q102" s="23">
        <f t="shared" si="67"/>
        <v>1.952</v>
      </c>
    </row>
    <row r="103" spans="1:17" ht="24">
      <c r="A103" s="83">
        <f t="shared" si="68"/>
        <v>86</v>
      </c>
      <c r="B103" s="66" t="s">
        <v>44</v>
      </c>
      <c r="C103" s="18" t="s">
        <v>45</v>
      </c>
      <c r="D103" s="18"/>
      <c r="E103" s="18">
        <v>6.2</v>
      </c>
      <c r="F103" s="18">
        <f t="shared" si="64"/>
        <v>0.6200000000000001</v>
      </c>
      <c r="G103" s="18"/>
      <c r="H103" s="18"/>
      <c r="I103" s="18">
        <f t="shared" si="65"/>
        <v>0.6200000000000001</v>
      </c>
      <c r="J103" s="26"/>
      <c r="K103" s="24"/>
      <c r="L103" s="21"/>
      <c r="M103" s="18">
        <f t="shared" si="66"/>
        <v>0</v>
      </c>
      <c r="N103" s="18">
        <v>1</v>
      </c>
      <c r="O103" s="22"/>
      <c r="P103" s="22"/>
      <c r="Q103" s="23">
        <f t="shared" si="67"/>
        <v>1.62</v>
      </c>
    </row>
    <row r="104" spans="1:17" ht="12.75">
      <c r="A104" s="83"/>
      <c r="B104" s="66"/>
      <c r="C104" s="18"/>
      <c r="D104" s="18"/>
      <c r="E104" s="18"/>
      <c r="F104" s="18"/>
      <c r="G104" s="18"/>
      <c r="H104" s="18"/>
      <c r="I104" s="18"/>
      <c r="J104" s="26"/>
      <c r="K104" s="24"/>
      <c r="L104" s="21"/>
      <c r="M104" s="18"/>
      <c r="N104" s="18"/>
      <c r="O104" s="22"/>
      <c r="P104" s="22"/>
      <c r="Q104" s="23"/>
    </row>
    <row r="105" spans="1:17" ht="36">
      <c r="A105" s="65">
        <f>A103+1</f>
        <v>87</v>
      </c>
      <c r="B105" s="66" t="s">
        <v>98</v>
      </c>
      <c r="C105" s="18" t="s">
        <v>99</v>
      </c>
      <c r="D105" s="18" t="s">
        <v>100</v>
      </c>
      <c r="E105" s="18">
        <v>7.23</v>
      </c>
      <c r="F105" s="18">
        <f>E105*0.1</f>
        <v>0.7230000000000001</v>
      </c>
      <c r="G105" s="18"/>
      <c r="H105" s="18"/>
      <c r="I105" s="18">
        <f>F105+G105+H105</f>
        <v>0.7230000000000001</v>
      </c>
      <c r="J105" s="19"/>
      <c r="K105" s="24"/>
      <c r="L105" s="21"/>
      <c r="M105" s="18">
        <f>J105+K105+L105</f>
        <v>0</v>
      </c>
      <c r="N105" s="18">
        <v>1</v>
      </c>
      <c r="O105" s="22"/>
      <c r="P105" s="22"/>
      <c r="Q105" s="23">
        <f>I105+M105+N105</f>
        <v>1.723</v>
      </c>
    </row>
    <row r="106" spans="1:17" ht="12.75">
      <c r="A106" s="83"/>
      <c r="B106" s="66"/>
      <c r="C106" s="18"/>
      <c r="D106" s="18"/>
      <c r="E106" s="18"/>
      <c r="F106" s="18"/>
      <c r="G106" s="18"/>
      <c r="H106" s="18"/>
      <c r="I106" s="18"/>
      <c r="J106" s="19"/>
      <c r="K106" s="24"/>
      <c r="L106" s="21"/>
      <c r="M106" s="18"/>
      <c r="N106" s="18"/>
      <c r="O106" s="22"/>
      <c r="P106" s="22"/>
      <c r="Q106" s="23"/>
    </row>
    <row r="107" spans="1:17" ht="36">
      <c r="A107" s="83">
        <v>88</v>
      </c>
      <c r="B107" s="66" t="s">
        <v>61</v>
      </c>
      <c r="C107" s="18" t="s">
        <v>157</v>
      </c>
      <c r="D107" s="18"/>
      <c r="E107" s="22">
        <v>7.9</v>
      </c>
      <c r="F107" s="18">
        <f aca="true" t="shared" si="69" ref="F107:F113">E107*0.1</f>
        <v>0.79</v>
      </c>
      <c r="G107" s="18"/>
      <c r="H107" s="18"/>
      <c r="I107" s="18">
        <f aca="true" t="shared" si="70" ref="I107:I113">F107+G107+H107</f>
        <v>0.79</v>
      </c>
      <c r="J107" s="19">
        <v>0.5</v>
      </c>
      <c r="K107" s="24"/>
      <c r="L107" s="21"/>
      <c r="M107" s="18">
        <f aca="true" t="shared" si="71" ref="M107:M113">J107+K107+L107</f>
        <v>0.5</v>
      </c>
      <c r="N107" s="18">
        <v>1</v>
      </c>
      <c r="O107" s="22"/>
      <c r="P107" s="22"/>
      <c r="Q107" s="23">
        <f aca="true" t="shared" si="72" ref="Q107:Q108">I107+M107+N107</f>
        <v>2.29</v>
      </c>
    </row>
    <row r="108" spans="1:17" ht="36">
      <c r="A108" s="83">
        <f aca="true" t="shared" si="73" ref="A108:A113">A107+1</f>
        <v>89</v>
      </c>
      <c r="B108" s="66" t="s">
        <v>34</v>
      </c>
      <c r="C108" s="18" t="s">
        <v>157</v>
      </c>
      <c r="D108" s="18"/>
      <c r="E108" s="18">
        <v>7.23</v>
      </c>
      <c r="F108" s="18">
        <f t="shared" si="69"/>
        <v>0.7230000000000001</v>
      </c>
      <c r="G108" s="18"/>
      <c r="H108" s="18"/>
      <c r="I108" s="18">
        <f t="shared" si="70"/>
        <v>0.7230000000000001</v>
      </c>
      <c r="J108" s="19"/>
      <c r="K108" s="25">
        <v>0.5</v>
      </c>
      <c r="L108" s="21"/>
      <c r="M108" s="18">
        <f t="shared" si="71"/>
        <v>0.5</v>
      </c>
      <c r="N108" s="18">
        <v>1</v>
      </c>
      <c r="O108" s="22"/>
      <c r="P108" s="22"/>
      <c r="Q108" s="23">
        <f t="shared" si="72"/>
        <v>2.223</v>
      </c>
    </row>
    <row r="109" spans="1:17" ht="36">
      <c r="A109" s="83">
        <f t="shared" si="73"/>
        <v>90</v>
      </c>
      <c r="B109" s="66" t="s">
        <v>65</v>
      </c>
      <c r="C109" s="18" t="s">
        <v>157</v>
      </c>
      <c r="D109" s="18"/>
      <c r="E109" s="43">
        <v>6.96</v>
      </c>
      <c r="F109" s="18">
        <f t="shared" si="69"/>
        <v>0.6960000000000001</v>
      </c>
      <c r="G109" s="18"/>
      <c r="H109" s="18"/>
      <c r="I109" s="18">
        <f t="shared" si="70"/>
        <v>0.6960000000000001</v>
      </c>
      <c r="J109" s="19"/>
      <c r="K109" s="24">
        <v>0.5</v>
      </c>
      <c r="L109" s="21"/>
      <c r="M109" s="18">
        <f t="shared" si="71"/>
        <v>0.5</v>
      </c>
      <c r="N109" s="18">
        <v>1</v>
      </c>
      <c r="O109" s="22"/>
      <c r="P109" s="22"/>
      <c r="Q109" s="23">
        <f>R112+I109+M109+N109+O109</f>
        <v>2.196</v>
      </c>
    </row>
    <row r="110" spans="1:17" ht="36">
      <c r="A110" s="83">
        <f t="shared" si="73"/>
        <v>91</v>
      </c>
      <c r="B110" s="66" t="s">
        <v>69</v>
      </c>
      <c r="C110" s="18" t="s">
        <v>157</v>
      </c>
      <c r="D110" s="18" t="s">
        <v>42</v>
      </c>
      <c r="E110" s="18">
        <v>6.94</v>
      </c>
      <c r="F110" s="18">
        <f t="shared" si="69"/>
        <v>0.6940000000000001</v>
      </c>
      <c r="G110" s="18"/>
      <c r="H110" s="18"/>
      <c r="I110" s="18">
        <f t="shared" si="70"/>
        <v>0.6940000000000001</v>
      </c>
      <c r="J110" s="19">
        <v>0.3</v>
      </c>
      <c r="K110" s="24"/>
      <c r="L110" s="21"/>
      <c r="M110" s="18">
        <f t="shared" si="71"/>
        <v>0.3</v>
      </c>
      <c r="N110" s="18">
        <v>1</v>
      </c>
      <c r="O110" s="22"/>
      <c r="P110" s="22"/>
      <c r="Q110" s="23">
        <f aca="true" t="shared" si="74" ref="Q110:Q113">I110+M110+N110</f>
        <v>1.994</v>
      </c>
    </row>
    <row r="111" spans="1:17" ht="36">
      <c r="A111" s="83">
        <f t="shared" si="73"/>
        <v>92</v>
      </c>
      <c r="B111" s="66" t="s">
        <v>80</v>
      </c>
      <c r="C111" s="18" t="s">
        <v>157</v>
      </c>
      <c r="D111" s="18"/>
      <c r="E111" s="18">
        <v>7.81</v>
      </c>
      <c r="F111" s="18">
        <f t="shared" si="69"/>
        <v>0.781</v>
      </c>
      <c r="G111" s="18"/>
      <c r="H111" s="18"/>
      <c r="I111" s="18">
        <f t="shared" si="70"/>
        <v>0.781</v>
      </c>
      <c r="J111" s="19"/>
      <c r="K111" s="24"/>
      <c r="L111" s="21"/>
      <c r="M111" s="18">
        <f t="shared" si="71"/>
        <v>0</v>
      </c>
      <c r="N111" s="18">
        <v>1</v>
      </c>
      <c r="O111" s="22"/>
      <c r="P111" s="22"/>
      <c r="Q111" s="23">
        <f t="shared" si="74"/>
        <v>1.7810000000000001</v>
      </c>
    </row>
    <row r="112" spans="1:17" ht="36">
      <c r="A112" s="83">
        <f t="shared" si="73"/>
        <v>93</v>
      </c>
      <c r="B112" s="66" t="s">
        <v>137</v>
      </c>
      <c r="C112" s="18" t="s">
        <v>157</v>
      </c>
      <c r="D112" s="18"/>
      <c r="E112" s="18">
        <v>6.6</v>
      </c>
      <c r="F112" s="18">
        <f t="shared" si="69"/>
        <v>0.66</v>
      </c>
      <c r="G112" s="18"/>
      <c r="H112" s="18"/>
      <c r="I112" s="18">
        <f t="shared" si="70"/>
        <v>0.66</v>
      </c>
      <c r="J112" s="19"/>
      <c r="K112" s="24"/>
      <c r="L112" s="21"/>
      <c r="M112" s="18">
        <f t="shared" si="71"/>
        <v>0</v>
      </c>
      <c r="N112" s="18">
        <v>1</v>
      </c>
      <c r="O112" s="22"/>
      <c r="P112" s="22"/>
      <c r="Q112" s="23">
        <f t="shared" si="74"/>
        <v>1.6600000000000001</v>
      </c>
    </row>
    <row r="113" spans="1:17" s="63" customFormat="1" ht="36">
      <c r="A113" s="83">
        <f t="shared" si="73"/>
        <v>94</v>
      </c>
      <c r="B113" s="66" t="s">
        <v>83</v>
      </c>
      <c r="C113" s="18" t="s">
        <v>157</v>
      </c>
      <c r="D113" s="18"/>
      <c r="E113" s="18">
        <v>6.48</v>
      </c>
      <c r="F113" s="18">
        <f t="shared" si="69"/>
        <v>0.6480000000000001</v>
      </c>
      <c r="G113" s="18"/>
      <c r="H113" s="18"/>
      <c r="I113" s="18">
        <f t="shared" si="70"/>
        <v>0.6480000000000001</v>
      </c>
      <c r="J113" s="19"/>
      <c r="K113" s="24"/>
      <c r="L113" s="21"/>
      <c r="M113" s="18">
        <f t="shared" si="71"/>
        <v>0</v>
      </c>
      <c r="N113" s="18">
        <v>1</v>
      </c>
      <c r="O113" s="22"/>
      <c r="P113" s="22"/>
      <c r="Q113" s="23">
        <f t="shared" si="74"/>
        <v>1.6480000000000001</v>
      </c>
    </row>
    <row r="114" spans="2:17" ht="12.75">
      <c r="B114" s="33"/>
      <c r="C114" s="22"/>
      <c r="D114" s="22"/>
      <c r="E114" s="22"/>
      <c r="F114" s="22"/>
      <c r="G114" s="22"/>
      <c r="H114" s="22"/>
      <c r="I114" s="22"/>
      <c r="J114" s="26"/>
      <c r="K114" s="25"/>
      <c r="L114" s="27"/>
      <c r="M114" s="22"/>
      <c r="N114" s="22"/>
      <c r="O114" s="22"/>
      <c r="P114" s="22"/>
      <c r="Q114" s="34"/>
    </row>
    <row r="115" spans="2:18" ht="12.75">
      <c r="B115" s="33"/>
      <c r="C115" s="22"/>
      <c r="D115" s="22"/>
      <c r="E115" s="22"/>
      <c r="F115" s="22"/>
      <c r="G115" s="22"/>
      <c r="H115" s="22"/>
      <c r="I115" s="22"/>
      <c r="J115" s="26"/>
      <c r="K115" s="25"/>
      <c r="L115" s="27"/>
      <c r="M115" s="22"/>
      <c r="N115" s="22"/>
      <c r="O115" s="22"/>
      <c r="P115" s="22"/>
      <c r="Q115" s="34"/>
      <c r="R115" s="67"/>
    </row>
    <row r="116" spans="2:18" ht="12.75">
      <c r="B116" s="76" t="s">
        <v>155</v>
      </c>
      <c r="C116" s="22"/>
      <c r="D116" s="22"/>
      <c r="E116" s="22"/>
      <c r="F116" s="22"/>
      <c r="G116" s="22"/>
      <c r="H116" s="22"/>
      <c r="I116" s="22"/>
      <c r="J116" s="26"/>
      <c r="K116" s="25"/>
      <c r="L116" s="27"/>
      <c r="M116" s="22"/>
      <c r="N116" s="22"/>
      <c r="O116" s="22"/>
      <c r="P116" s="22"/>
      <c r="Q116" s="34"/>
      <c r="R116" s="67"/>
    </row>
    <row r="117" spans="2:18" ht="12.75">
      <c r="B117" s="33"/>
      <c r="C117" s="22"/>
      <c r="D117" s="22"/>
      <c r="E117" s="22"/>
      <c r="F117" s="22"/>
      <c r="G117" s="22"/>
      <c r="H117" s="22"/>
      <c r="I117" s="22"/>
      <c r="J117" s="26"/>
      <c r="K117" s="25"/>
      <c r="L117" s="27"/>
      <c r="M117" s="22"/>
      <c r="N117" s="22"/>
      <c r="O117" s="22"/>
      <c r="P117" s="22"/>
      <c r="Q117" s="34"/>
      <c r="R117" s="18"/>
    </row>
    <row r="118" spans="1:18" s="64" customFormat="1" ht="12.75">
      <c r="A118"/>
      <c r="B118" s="33"/>
      <c r="C118" s="22"/>
      <c r="D118" s="22"/>
      <c r="E118" s="22"/>
      <c r="F118" s="22"/>
      <c r="G118" s="22"/>
      <c r="H118" s="22"/>
      <c r="I118" s="22"/>
      <c r="J118" s="26"/>
      <c r="K118" s="25"/>
      <c r="L118" s="27"/>
      <c r="M118" s="22"/>
      <c r="N118" s="22"/>
      <c r="O118" s="22"/>
      <c r="P118" s="22"/>
      <c r="Q118" s="34"/>
      <c r="R118" s="67"/>
    </row>
    <row r="119" spans="2:18" ht="12.75">
      <c r="B119" s="33"/>
      <c r="C119" s="22"/>
      <c r="D119" s="22"/>
      <c r="E119" s="22"/>
      <c r="F119" s="22"/>
      <c r="G119" s="22"/>
      <c r="H119" s="22"/>
      <c r="I119" s="22"/>
      <c r="J119" s="26"/>
      <c r="K119" s="25"/>
      <c r="L119" s="27"/>
      <c r="M119" s="22"/>
      <c r="N119" s="22"/>
      <c r="O119" s="22"/>
      <c r="P119" s="22"/>
      <c r="Q119" s="34"/>
      <c r="R119" s="67"/>
    </row>
    <row r="120" spans="2:18" ht="12.75">
      <c r="B120" s="33"/>
      <c r="C120" s="22"/>
      <c r="D120" s="22"/>
      <c r="E120" s="22"/>
      <c r="F120" s="22"/>
      <c r="G120" s="22"/>
      <c r="H120" s="22"/>
      <c r="I120" s="22"/>
      <c r="J120" s="26"/>
      <c r="K120" s="25"/>
      <c r="L120" s="27"/>
      <c r="M120" s="22"/>
      <c r="N120" s="22"/>
      <c r="O120" s="22"/>
      <c r="P120" s="22"/>
      <c r="Q120" s="34"/>
      <c r="R120" s="67"/>
    </row>
    <row r="121" spans="2:18" ht="12.75">
      <c r="B121" s="33"/>
      <c r="C121" s="22"/>
      <c r="D121" s="22"/>
      <c r="E121" s="22"/>
      <c r="F121" s="22"/>
      <c r="G121" s="22"/>
      <c r="H121" s="22"/>
      <c r="I121" s="22"/>
      <c r="J121" s="26"/>
      <c r="K121" s="25"/>
      <c r="L121" s="27"/>
      <c r="M121" s="22"/>
      <c r="N121" s="22"/>
      <c r="O121" s="22"/>
      <c r="P121" s="22"/>
      <c r="Q121" s="34"/>
      <c r="R121" s="67"/>
    </row>
    <row r="122" spans="2:18" ht="12.75">
      <c r="B122" s="33"/>
      <c r="C122" s="22"/>
      <c r="D122" s="22"/>
      <c r="E122" s="22"/>
      <c r="F122" s="22"/>
      <c r="G122" s="22"/>
      <c r="H122" s="22"/>
      <c r="I122" s="22"/>
      <c r="J122" s="26"/>
      <c r="K122" s="25"/>
      <c r="L122" s="27"/>
      <c r="M122" s="22"/>
      <c r="N122" s="22"/>
      <c r="O122" s="22"/>
      <c r="P122" s="22"/>
      <c r="Q122" s="34"/>
      <c r="R122" s="67"/>
    </row>
    <row r="123" ht="12.75">
      <c r="R123" s="67"/>
    </row>
    <row r="124" ht="12.75">
      <c r="R124" s="67"/>
    </row>
    <row r="125" ht="12.75">
      <c r="R125" s="67"/>
    </row>
    <row r="126" ht="12.75">
      <c r="R126" s="67"/>
    </row>
    <row r="127" spans="2:18" ht="12.75">
      <c r="B127" s="33"/>
      <c r="C127" s="22"/>
      <c r="D127" s="22"/>
      <c r="E127" s="22"/>
      <c r="F127" s="22"/>
      <c r="G127" s="22"/>
      <c r="H127" s="22"/>
      <c r="I127" s="22"/>
      <c r="J127" s="26"/>
      <c r="K127" s="25"/>
      <c r="L127" s="27"/>
      <c r="M127" s="22"/>
      <c r="N127" s="22"/>
      <c r="O127" s="22"/>
      <c r="P127" s="22"/>
      <c r="Q127" s="34"/>
      <c r="R127" s="67"/>
    </row>
    <row r="128" spans="1:18" s="1" customFormat="1" ht="12.75">
      <c r="A128"/>
      <c r="B128" s="33"/>
      <c r="C128" s="22"/>
      <c r="D128" s="22"/>
      <c r="E128" s="22"/>
      <c r="F128" s="22"/>
      <c r="G128" s="22"/>
      <c r="H128" s="22"/>
      <c r="I128" s="22"/>
      <c r="J128" s="26"/>
      <c r="K128" s="25"/>
      <c r="L128" s="27"/>
      <c r="M128" s="22"/>
      <c r="N128" s="22"/>
      <c r="O128" s="22"/>
      <c r="P128" s="22"/>
      <c r="Q128" s="34"/>
      <c r="R128" s="67"/>
    </row>
    <row r="129" spans="2:18" ht="12.75">
      <c r="B129" s="33"/>
      <c r="C129" s="22"/>
      <c r="D129" s="22"/>
      <c r="E129" s="22"/>
      <c r="F129" s="22"/>
      <c r="G129" s="22"/>
      <c r="H129" s="22"/>
      <c r="I129" s="22"/>
      <c r="J129" s="26"/>
      <c r="K129" s="25"/>
      <c r="L129" s="27"/>
      <c r="M129" s="22"/>
      <c r="N129" s="22"/>
      <c r="O129" s="22"/>
      <c r="P129" s="22"/>
      <c r="Q129" s="34"/>
      <c r="R129" s="67"/>
    </row>
    <row r="130" spans="2:18" ht="12.75">
      <c r="B130" s="33"/>
      <c r="C130" s="22"/>
      <c r="D130" s="22"/>
      <c r="E130" s="22"/>
      <c r="F130" s="22"/>
      <c r="G130" s="22"/>
      <c r="H130" s="22"/>
      <c r="I130" s="22"/>
      <c r="J130" s="26"/>
      <c r="K130" s="25"/>
      <c r="L130" s="27"/>
      <c r="M130" s="22"/>
      <c r="N130" s="22"/>
      <c r="O130" s="22"/>
      <c r="P130" s="22"/>
      <c r="Q130" s="34"/>
      <c r="R130" s="67"/>
    </row>
    <row r="131" spans="2:17" ht="12.75">
      <c r="B131" s="13"/>
      <c r="C131" s="18"/>
      <c r="D131" s="18"/>
      <c r="E131" s="18"/>
      <c r="F131" s="18"/>
      <c r="G131" s="18"/>
      <c r="H131" s="18"/>
      <c r="I131" s="18"/>
      <c r="J131" s="19"/>
      <c r="K131" s="24"/>
      <c r="L131" s="21"/>
      <c r="M131" s="18"/>
      <c r="N131" s="18"/>
      <c r="O131" s="18"/>
      <c r="P131" s="18"/>
      <c r="Q131" s="23"/>
    </row>
    <row r="132" spans="2:17" ht="12.75">
      <c r="B132" s="13"/>
      <c r="C132" s="18"/>
      <c r="D132" s="18"/>
      <c r="E132" s="18"/>
      <c r="F132" s="18"/>
      <c r="G132" s="18"/>
      <c r="H132" s="18"/>
      <c r="I132" s="18"/>
      <c r="J132" s="19"/>
      <c r="K132" s="24"/>
      <c r="L132" s="21"/>
      <c r="M132" s="18"/>
      <c r="N132" s="18"/>
      <c r="O132" s="18"/>
      <c r="P132" s="18"/>
      <c r="Q132" s="23"/>
    </row>
    <row r="133" spans="2:17" ht="12.75">
      <c r="B133" s="13"/>
      <c r="C133" s="18"/>
      <c r="D133" s="18"/>
      <c r="E133" s="18"/>
      <c r="F133" s="18"/>
      <c r="G133" s="18"/>
      <c r="H133" s="18"/>
      <c r="I133" s="18"/>
      <c r="J133" s="19"/>
      <c r="K133" s="24"/>
      <c r="L133" s="21"/>
      <c r="M133" s="18"/>
      <c r="N133" s="18"/>
      <c r="O133" s="18"/>
      <c r="P133" s="18"/>
      <c r="Q133" s="23"/>
    </row>
    <row r="134" spans="2:17" ht="12.75">
      <c r="B134" s="13"/>
      <c r="C134" s="18"/>
      <c r="D134" s="18"/>
      <c r="E134" s="18"/>
      <c r="F134" s="18"/>
      <c r="G134" s="18"/>
      <c r="H134" s="18"/>
      <c r="I134" s="18"/>
      <c r="J134" s="19"/>
      <c r="K134" s="24"/>
      <c r="L134" s="21"/>
      <c r="M134" s="18"/>
      <c r="N134" s="18"/>
      <c r="O134" s="18"/>
      <c r="P134" s="18"/>
      <c r="Q134" s="23"/>
    </row>
    <row r="135" spans="2:17" ht="12.75">
      <c r="B135" s="13"/>
      <c r="C135" s="18"/>
      <c r="D135" s="18"/>
      <c r="E135" s="18"/>
      <c r="F135" s="18"/>
      <c r="G135" s="18"/>
      <c r="H135" s="18"/>
      <c r="I135" s="18"/>
      <c r="J135" s="19"/>
      <c r="K135" s="24"/>
      <c r="L135" s="21"/>
      <c r="M135" s="18"/>
      <c r="N135" s="18"/>
      <c r="O135" s="18"/>
      <c r="P135" s="18"/>
      <c r="Q135" s="23"/>
    </row>
    <row r="136" spans="2:17" ht="12.75">
      <c r="B136" s="13"/>
      <c r="C136" s="18"/>
      <c r="D136" s="18"/>
      <c r="E136" s="18"/>
      <c r="F136" s="18"/>
      <c r="G136" s="18"/>
      <c r="H136" s="18"/>
      <c r="I136" s="18"/>
      <c r="J136" s="19"/>
      <c r="K136" s="24"/>
      <c r="L136" s="21"/>
      <c r="M136" s="18"/>
      <c r="N136" s="18"/>
      <c r="O136" s="18"/>
      <c r="P136" s="18"/>
      <c r="Q136" s="23"/>
    </row>
    <row r="137" spans="2:17" ht="12.75">
      <c r="B137" s="13"/>
      <c r="C137" s="18"/>
      <c r="D137" s="18"/>
      <c r="E137" s="18"/>
      <c r="F137" s="18"/>
      <c r="G137" s="18"/>
      <c r="H137" s="18"/>
      <c r="I137" s="18"/>
      <c r="J137" s="19"/>
      <c r="K137" s="24"/>
      <c r="L137" s="21"/>
      <c r="M137" s="18"/>
      <c r="N137" s="18"/>
      <c r="O137" s="18"/>
      <c r="P137" s="18"/>
      <c r="Q137" s="23"/>
    </row>
    <row r="138" spans="2:17" ht="12.75">
      <c r="B138" s="13"/>
      <c r="C138" s="18"/>
      <c r="D138" s="18"/>
      <c r="E138" s="18"/>
      <c r="F138" s="18"/>
      <c r="G138" s="18"/>
      <c r="H138" s="18"/>
      <c r="I138" s="18"/>
      <c r="J138" s="19"/>
      <c r="K138" s="24"/>
      <c r="L138" s="21"/>
      <c r="M138" s="18"/>
      <c r="N138" s="18"/>
      <c r="O138" s="18"/>
      <c r="P138" s="18"/>
      <c r="Q138" s="23"/>
    </row>
    <row r="139" spans="2:17" ht="12.75">
      <c r="B139" s="38"/>
      <c r="C139" s="18"/>
      <c r="D139" s="18"/>
      <c r="E139" s="18"/>
      <c r="F139" s="18"/>
      <c r="G139" s="18"/>
      <c r="H139" s="18"/>
      <c r="I139" s="18"/>
      <c r="J139" s="19"/>
      <c r="K139" s="24"/>
      <c r="L139" s="21"/>
      <c r="M139" s="18"/>
      <c r="N139" s="18"/>
      <c r="O139" s="18"/>
      <c r="P139" s="18"/>
      <c r="Q139" s="23"/>
    </row>
    <row r="140" spans="2:17" ht="12.75">
      <c r="B140" s="13"/>
      <c r="C140" s="18"/>
      <c r="D140" s="18"/>
      <c r="E140" s="18"/>
      <c r="F140" s="18"/>
      <c r="G140" s="18"/>
      <c r="H140" s="18"/>
      <c r="I140" s="18"/>
      <c r="J140" s="19"/>
      <c r="K140" s="24"/>
      <c r="L140" s="21"/>
      <c r="M140" s="18"/>
      <c r="N140" s="18"/>
      <c r="O140" s="18"/>
      <c r="P140" s="18"/>
      <c r="Q140" s="23"/>
    </row>
    <row r="141" spans="2:17" ht="12.75">
      <c r="B141" s="13"/>
      <c r="C141" s="18"/>
      <c r="D141" s="18"/>
      <c r="E141" s="18"/>
      <c r="F141" s="18"/>
      <c r="G141" s="18"/>
      <c r="H141" s="18"/>
      <c r="I141" s="18"/>
      <c r="J141" s="19"/>
      <c r="K141" s="24"/>
      <c r="L141" s="21"/>
      <c r="M141" s="18"/>
      <c r="N141" s="18"/>
      <c r="O141" s="18"/>
      <c r="P141" s="18"/>
      <c r="Q141" s="23"/>
    </row>
    <row r="142" spans="2:17" ht="12.75">
      <c r="B142" s="13"/>
      <c r="C142" s="18"/>
      <c r="D142" s="18"/>
      <c r="E142" s="18"/>
      <c r="F142" s="18"/>
      <c r="G142" s="18"/>
      <c r="H142" s="18"/>
      <c r="I142" s="18"/>
      <c r="J142" s="19"/>
      <c r="K142" s="24"/>
      <c r="L142" s="21"/>
      <c r="M142" s="18"/>
      <c r="N142" s="18"/>
      <c r="O142" s="22"/>
      <c r="P142" s="22"/>
      <c r="Q142" s="34"/>
    </row>
    <row r="143" spans="2:17" ht="12.75">
      <c r="B143" s="13"/>
      <c r="C143" s="18"/>
      <c r="D143" s="18"/>
      <c r="E143" s="18"/>
      <c r="F143" s="18"/>
      <c r="G143" s="18"/>
      <c r="H143" s="18"/>
      <c r="I143" s="18"/>
      <c r="J143" s="19"/>
      <c r="K143" s="24"/>
      <c r="L143" s="21"/>
      <c r="M143" s="18"/>
      <c r="N143" s="18"/>
      <c r="O143" s="22"/>
      <c r="P143" s="22"/>
      <c r="Q143" s="34"/>
    </row>
    <row r="144" spans="2:17" ht="12.75">
      <c r="B144" s="13"/>
      <c r="C144" s="18"/>
      <c r="D144" s="18"/>
      <c r="E144" s="18"/>
      <c r="F144" s="18"/>
      <c r="G144" s="18"/>
      <c r="H144" s="18"/>
      <c r="I144" s="18"/>
      <c r="J144" s="19"/>
      <c r="K144" s="24"/>
      <c r="L144" s="21"/>
      <c r="M144" s="18"/>
      <c r="N144" s="18"/>
      <c r="O144" s="22"/>
      <c r="P144" s="22"/>
      <c r="Q144" s="34"/>
    </row>
    <row r="145" spans="2:17" ht="12.75">
      <c r="B145" s="13"/>
      <c r="C145" s="18"/>
      <c r="D145" s="18"/>
      <c r="E145" s="18"/>
      <c r="F145" s="18"/>
      <c r="G145" s="18"/>
      <c r="H145" s="18"/>
      <c r="I145" s="18"/>
      <c r="J145" s="19"/>
      <c r="K145" s="24"/>
      <c r="L145" s="21"/>
      <c r="M145" s="18"/>
      <c r="N145" s="18"/>
      <c r="O145" s="22"/>
      <c r="P145" s="22"/>
      <c r="Q145" s="34"/>
    </row>
    <row r="146" spans="2:17" ht="12.75">
      <c r="B146" s="38"/>
      <c r="C146" s="18"/>
      <c r="D146" s="18"/>
      <c r="E146" s="18"/>
      <c r="F146" s="18"/>
      <c r="G146" s="18"/>
      <c r="H146" s="18"/>
      <c r="I146" s="18"/>
      <c r="J146" s="19"/>
      <c r="K146" s="24"/>
      <c r="L146" s="21"/>
      <c r="M146" s="18"/>
      <c r="N146" s="18"/>
      <c r="O146" s="22"/>
      <c r="P146" s="22"/>
      <c r="Q146" s="34"/>
    </row>
    <row r="147" spans="2:17" ht="12.75">
      <c r="B147" s="13"/>
      <c r="C147" s="18"/>
      <c r="D147" s="18"/>
      <c r="E147" s="18"/>
      <c r="F147" s="18"/>
      <c r="G147" s="18"/>
      <c r="H147" s="18"/>
      <c r="I147" s="18"/>
      <c r="J147" s="19"/>
      <c r="K147" s="20"/>
      <c r="L147" s="21"/>
      <c r="M147" s="18"/>
      <c r="N147" s="18"/>
      <c r="O147" s="22"/>
      <c r="P147" s="22"/>
      <c r="Q147" s="34"/>
    </row>
    <row r="148" spans="2:17" ht="12.75">
      <c r="B148" s="13"/>
      <c r="C148" s="18"/>
      <c r="D148" s="18"/>
      <c r="E148" s="18"/>
      <c r="F148" s="18"/>
      <c r="G148" s="18"/>
      <c r="H148" s="18"/>
      <c r="I148" s="18"/>
      <c r="J148" s="19"/>
      <c r="K148" s="24"/>
      <c r="L148" s="21"/>
      <c r="M148" s="18"/>
      <c r="N148" s="18"/>
      <c r="O148" s="22"/>
      <c r="P148" s="22"/>
      <c r="Q148" s="34"/>
    </row>
    <row r="149" spans="2:17" ht="12.75">
      <c r="B149" s="13"/>
      <c r="C149" s="18"/>
      <c r="D149" s="18"/>
      <c r="E149" s="18"/>
      <c r="F149" s="18"/>
      <c r="G149" s="18"/>
      <c r="H149" s="18"/>
      <c r="I149" s="18"/>
      <c r="J149" s="19"/>
      <c r="K149" s="24"/>
      <c r="L149" s="21"/>
      <c r="M149" s="18"/>
      <c r="N149" s="18"/>
      <c r="O149" s="22"/>
      <c r="P149" s="22"/>
      <c r="Q149" s="34"/>
    </row>
    <row r="150" spans="2:17" ht="12.75">
      <c r="B150" s="13"/>
      <c r="C150" s="18"/>
      <c r="D150" s="18"/>
      <c r="E150" s="18"/>
      <c r="F150" s="18"/>
      <c r="G150" s="18"/>
      <c r="H150" s="18"/>
      <c r="I150" s="18"/>
      <c r="J150" s="19"/>
      <c r="K150" s="24"/>
      <c r="L150" s="21"/>
      <c r="M150" s="18"/>
      <c r="N150" s="18"/>
      <c r="O150" s="22"/>
      <c r="P150" s="22"/>
      <c r="Q150" s="34"/>
    </row>
    <row r="151" spans="2:17" ht="12.75">
      <c r="B151" s="13"/>
      <c r="C151" s="18"/>
      <c r="D151" s="18"/>
      <c r="E151" s="18"/>
      <c r="F151" s="18"/>
      <c r="G151" s="18"/>
      <c r="H151" s="18"/>
      <c r="I151" s="18"/>
      <c r="J151" s="19"/>
      <c r="K151" s="24"/>
      <c r="L151" s="21"/>
      <c r="M151" s="18"/>
      <c r="N151" s="18"/>
      <c r="O151" s="22"/>
      <c r="P151" s="22"/>
      <c r="Q151" s="34"/>
    </row>
  </sheetData>
  <sheetProtection selectLockedCells="1" selectUnlockedCells="1"/>
  <mergeCells count="2">
    <mergeCell ref="A1:C1"/>
    <mergeCell ref="E1:F1"/>
  </mergeCells>
  <printOptions/>
  <pageMargins left="0.7875" right="0.7875" top="1.025" bottom="1.025" header="0.7875" footer="0.7875"/>
  <pageSetup horizontalDpi="300" verticalDpi="300" orientation="landscape" paperSize="8" scale="91"/>
  <headerFooter alignWithMargins="0">
    <oddHeader>&amp;C&amp;A</oddHeader>
    <oddFooter>&amp;CPage &amp;P</oddFooter>
  </headerFooter>
  <colBreaks count="1" manualBreakCount="1">
    <brk id="1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7"/>
  <sheetViews>
    <sheetView view="pageBreakPreview" zoomScale="76" zoomScaleSheetLayoutView="76" workbookViewId="0" topLeftCell="A1">
      <selection activeCell="E1" sqref="E1"/>
    </sheetView>
  </sheetViews>
  <sheetFormatPr defaultColWidth="12.57421875" defaultRowHeight="12.75"/>
  <cols>
    <col min="1" max="1" width="6.140625" style="0" customWidth="1"/>
    <col min="2" max="2" width="22.421875" style="0" customWidth="1"/>
    <col min="3" max="5" width="11.57421875" style="0" customWidth="1"/>
    <col min="6" max="6" width="15.7109375" style="0" customWidth="1"/>
    <col min="7" max="16384" width="11.57421875" style="0" customWidth="1"/>
  </cols>
  <sheetData>
    <row r="1" spans="1:18" s="1" customFormat="1" ht="34.5" customHeight="1">
      <c r="A1" s="57" t="s">
        <v>0</v>
      </c>
      <c r="B1" s="57"/>
      <c r="C1" s="57"/>
      <c r="D1" s="58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60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78" customFormat="1" ht="12">
      <c r="A4" s="77">
        <v>1</v>
      </c>
      <c r="B4" s="13" t="s">
        <v>89</v>
      </c>
      <c r="C4" s="18" t="s">
        <v>50</v>
      </c>
      <c r="D4" s="18"/>
      <c r="E4" s="18">
        <v>3.914</v>
      </c>
      <c r="F4" s="18">
        <v>7.42</v>
      </c>
      <c r="G4" s="18">
        <v>0.742</v>
      </c>
      <c r="H4" s="18"/>
      <c r="I4" s="18">
        <v>1</v>
      </c>
      <c r="J4" s="18">
        <v>1.742</v>
      </c>
      <c r="K4" s="19"/>
      <c r="L4" s="24"/>
      <c r="M4" s="21"/>
      <c r="N4" s="18">
        <v>0</v>
      </c>
      <c r="O4" s="18">
        <v>1</v>
      </c>
      <c r="P4" s="22"/>
      <c r="Q4" s="22"/>
      <c r="R4" s="23">
        <v>6.656000000000001</v>
      </c>
    </row>
    <row r="5" spans="1:18" s="1" customFormat="1" ht="12">
      <c r="A5" s="13">
        <f aca="true" t="shared" si="0" ref="A5:A6">A4+1</f>
        <v>2</v>
      </c>
      <c r="B5" s="13" t="s">
        <v>49</v>
      </c>
      <c r="C5" s="18" t="s">
        <v>50</v>
      </c>
      <c r="D5" s="18"/>
      <c r="E5" s="18">
        <v>0</v>
      </c>
      <c r="F5" s="18">
        <v>7.5</v>
      </c>
      <c r="G5" s="18">
        <v>0.75</v>
      </c>
      <c r="H5" s="18"/>
      <c r="I5" s="18"/>
      <c r="J5" s="18">
        <v>0.75</v>
      </c>
      <c r="K5" s="19">
        <v>0.3</v>
      </c>
      <c r="L5" s="24"/>
      <c r="M5" s="21"/>
      <c r="N5" s="18">
        <v>0.3</v>
      </c>
      <c r="O5" s="18">
        <v>1</v>
      </c>
      <c r="P5" s="22"/>
      <c r="Q5" s="22"/>
      <c r="R5" s="23">
        <v>2.05</v>
      </c>
    </row>
    <row r="6" spans="1:18" s="1" customFormat="1" ht="12">
      <c r="A6" s="13">
        <f t="shared" si="0"/>
        <v>3</v>
      </c>
      <c r="B6" s="13" t="s">
        <v>73</v>
      </c>
      <c r="C6" s="18" t="s">
        <v>50</v>
      </c>
      <c r="D6" s="18"/>
      <c r="E6" s="18">
        <v>0</v>
      </c>
      <c r="F6" s="18">
        <v>6.86</v>
      </c>
      <c r="G6" s="18">
        <v>0.686</v>
      </c>
      <c r="H6" s="18"/>
      <c r="I6" s="18"/>
      <c r="J6" s="18">
        <v>0.686</v>
      </c>
      <c r="K6" s="19"/>
      <c r="L6" s="24"/>
      <c r="M6" s="21"/>
      <c r="N6" s="18">
        <v>0</v>
      </c>
      <c r="O6" s="18">
        <v>1</v>
      </c>
      <c r="P6" s="22"/>
      <c r="Q6" s="22"/>
      <c r="R6" s="23">
        <v>1.686</v>
      </c>
    </row>
    <row r="7" spans="1:18" s="1" customFormat="1" ht="12">
      <c r="A7" s="13"/>
      <c r="B7" s="13"/>
      <c r="C7" s="18"/>
      <c r="D7" s="18"/>
      <c r="E7" s="18"/>
      <c r="F7" s="18"/>
      <c r="G7" s="18"/>
      <c r="H7" s="18"/>
      <c r="I7" s="18"/>
      <c r="J7" s="18"/>
      <c r="K7" s="18"/>
      <c r="L7" s="81"/>
      <c r="M7" s="18"/>
      <c r="N7" s="18"/>
      <c r="O7" s="18"/>
      <c r="P7" s="18"/>
      <c r="Q7" s="22"/>
      <c r="R7" s="23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6"/>
  <sheetViews>
    <sheetView view="pageBreakPreview" zoomScale="76" zoomScaleSheetLayoutView="76" workbookViewId="0" topLeftCell="A1">
      <selection activeCell="E1" sqref="E1"/>
    </sheetView>
  </sheetViews>
  <sheetFormatPr defaultColWidth="12.57421875" defaultRowHeight="12.75"/>
  <cols>
    <col min="1" max="1" width="6.8515625" style="0" customWidth="1"/>
    <col min="2" max="2" width="22.28125" style="0" customWidth="1"/>
    <col min="3" max="5" width="11.57421875" style="0" customWidth="1"/>
    <col min="6" max="6" width="13.7109375" style="0" customWidth="1"/>
    <col min="7" max="16384" width="11.57421875" style="0" customWidth="1"/>
  </cols>
  <sheetData>
    <row r="1" spans="1:18" s="1" customFormat="1" ht="34.5" customHeight="1">
      <c r="A1" s="57" t="s">
        <v>0</v>
      </c>
      <c r="B1" s="57"/>
      <c r="C1" s="57"/>
      <c r="D1" s="58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60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78" customFormat="1" ht="24">
      <c r="A4" s="77">
        <v>1</v>
      </c>
      <c r="B4" s="13" t="s">
        <v>93</v>
      </c>
      <c r="C4" s="18" t="s">
        <v>45</v>
      </c>
      <c r="D4" s="18"/>
      <c r="E4" s="18">
        <v>3.405</v>
      </c>
      <c r="F4" s="18">
        <v>7.53</v>
      </c>
      <c r="G4" s="18">
        <v>0.7530000000000001</v>
      </c>
      <c r="H4" s="18"/>
      <c r="I4" s="18">
        <v>1</v>
      </c>
      <c r="J4" s="18">
        <v>1.7530000000000001</v>
      </c>
      <c r="K4" s="19"/>
      <c r="L4" s="24"/>
      <c r="M4" s="21"/>
      <c r="N4" s="18">
        <v>0</v>
      </c>
      <c r="O4" s="18">
        <v>1</v>
      </c>
      <c r="P4" s="22"/>
      <c r="Q4" s="22"/>
      <c r="R4" s="23">
        <v>6.1579999999999995</v>
      </c>
    </row>
    <row r="5" spans="1:18" s="1" customFormat="1" ht="36">
      <c r="A5" s="13">
        <f aca="true" t="shared" si="0" ref="A5:A6">A4+1</f>
        <v>2</v>
      </c>
      <c r="B5" s="13" t="s">
        <v>123</v>
      </c>
      <c r="C5" s="18" t="s">
        <v>45</v>
      </c>
      <c r="D5" s="18" t="s">
        <v>31</v>
      </c>
      <c r="E5" s="18">
        <v>2.598</v>
      </c>
      <c r="F5" s="18">
        <v>6.52</v>
      </c>
      <c r="G5" s="18">
        <v>0.652</v>
      </c>
      <c r="H5" s="18"/>
      <c r="I5" s="18"/>
      <c r="J5" s="18">
        <v>0.652</v>
      </c>
      <c r="K5" s="19">
        <v>0.3</v>
      </c>
      <c r="L5" s="24"/>
      <c r="M5" s="21"/>
      <c r="N5" s="18">
        <v>0.3</v>
      </c>
      <c r="O5" s="18">
        <v>1</v>
      </c>
      <c r="P5" s="22"/>
      <c r="Q5" s="22"/>
      <c r="R5" s="23">
        <v>4.55</v>
      </c>
    </row>
    <row r="6" spans="1:18" s="1" customFormat="1" ht="24">
      <c r="A6" s="13">
        <f t="shared" si="0"/>
        <v>3</v>
      </c>
      <c r="B6" s="13" t="s">
        <v>44</v>
      </c>
      <c r="C6" s="18" t="s">
        <v>45</v>
      </c>
      <c r="D6" s="18"/>
      <c r="E6" s="18">
        <v>2.385</v>
      </c>
      <c r="F6" s="18">
        <v>6.2</v>
      </c>
      <c r="G6" s="18">
        <v>0.6200000000000001</v>
      </c>
      <c r="H6" s="18"/>
      <c r="I6" s="18"/>
      <c r="J6" s="18">
        <v>0.6200000000000001</v>
      </c>
      <c r="K6" s="26"/>
      <c r="L6" s="24"/>
      <c r="M6" s="21"/>
      <c r="N6" s="18">
        <v>0</v>
      </c>
      <c r="O6" s="18">
        <v>1</v>
      </c>
      <c r="P6" s="22"/>
      <c r="Q6" s="22"/>
      <c r="R6" s="23">
        <v>4.005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="76" zoomScaleSheetLayoutView="76" workbookViewId="0" topLeftCell="A1">
      <selection activeCell="E1" sqref="E1"/>
    </sheetView>
  </sheetViews>
  <sheetFormatPr defaultColWidth="12.57421875" defaultRowHeight="12.75"/>
  <cols>
    <col min="1" max="1" width="7.140625" style="0" customWidth="1"/>
    <col min="2" max="2" width="20.421875" style="0" customWidth="1"/>
    <col min="3" max="3" width="14.57421875" style="0" customWidth="1"/>
    <col min="4" max="5" width="11.57421875" style="0" customWidth="1"/>
    <col min="6" max="6" width="13.8515625" style="0" customWidth="1"/>
    <col min="7" max="16384" width="11.57421875" style="0" customWidth="1"/>
  </cols>
  <sheetData>
    <row r="1" spans="1:18" s="1" customFormat="1" ht="34.5" customHeight="1">
      <c r="A1" s="57" t="s">
        <v>0</v>
      </c>
      <c r="B1" s="57"/>
      <c r="C1" s="57"/>
      <c r="D1" s="58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60">
      <c r="A3" s="91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1" customFormat="1" ht="50.25" customHeight="1">
      <c r="A4" s="65">
        <v>1</v>
      </c>
      <c r="B4" s="88" t="s">
        <v>129</v>
      </c>
      <c r="C4" s="18" t="s">
        <v>53</v>
      </c>
      <c r="D4" s="18" t="s">
        <v>130</v>
      </c>
      <c r="E4" s="18">
        <v>3.13</v>
      </c>
      <c r="F4" s="18">
        <v>8.35</v>
      </c>
      <c r="G4" s="18">
        <f>F4*0.1</f>
        <v>0.835</v>
      </c>
      <c r="H4" s="22">
        <v>0.5</v>
      </c>
      <c r="I4" s="18"/>
      <c r="J4" s="18">
        <f>G4+H4+I4</f>
        <v>1.335</v>
      </c>
      <c r="K4" s="19">
        <v>0.3</v>
      </c>
      <c r="L4" s="24"/>
      <c r="M4" s="21"/>
      <c r="N4" s="18">
        <f>K4+L4+M4</f>
        <v>0.3</v>
      </c>
      <c r="O4" s="18"/>
      <c r="P4" s="22">
        <v>0.5</v>
      </c>
      <c r="Q4" s="22"/>
      <c r="R4" s="23">
        <f aca="true" t="shared" si="0" ref="R4:R10">E4+J4+N4+O4+P4</f>
        <v>5.265</v>
      </c>
    </row>
    <row r="5" spans="1:18" s="75" customFormat="1" ht="50.25" customHeight="1">
      <c r="A5" s="74">
        <f aca="true" t="shared" si="1" ref="A5:A10">A4+1</f>
        <v>2</v>
      </c>
      <c r="B5" s="79" t="s">
        <v>131</v>
      </c>
      <c r="C5" s="22" t="s">
        <v>28</v>
      </c>
      <c r="D5" s="22" t="s">
        <v>132</v>
      </c>
      <c r="E5" s="22">
        <v>0.802</v>
      </c>
      <c r="F5" s="22">
        <v>6.47</v>
      </c>
      <c r="G5" s="22">
        <v>0.647</v>
      </c>
      <c r="H5" s="22"/>
      <c r="I5" s="22"/>
      <c r="J5" s="22">
        <v>0.647</v>
      </c>
      <c r="K5" s="26">
        <v>0.6</v>
      </c>
      <c r="L5" s="25"/>
      <c r="M5" s="27"/>
      <c r="N5" s="22">
        <v>0.6</v>
      </c>
      <c r="O5" s="22"/>
      <c r="P5" s="22">
        <v>0.5</v>
      </c>
      <c r="Q5" s="22"/>
      <c r="R5" s="34">
        <f t="shared" si="0"/>
        <v>2.549</v>
      </c>
    </row>
    <row r="6" spans="1:18" s="1" customFormat="1" ht="24">
      <c r="A6" s="74">
        <f t="shared" si="1"/>
        <v>3</v>
      </c>
      <c r="B6" s="66" t="s">
        <v>108</v>
      </c>
      <c r="C6" s="18" t="s">
        <v>82</v>
      </c>
      <c r="D6" s="18"/>
      <c r="E6" s="18">
        <v>0.147</v>
      </c>
      <c r="F6" s="18">
        <v>7.11</v>
      </c>
      <c r="G6" s="18">
        <v>0.7110000000000001</v>
      </c>
      <c r="H6" s="18"/>
      <c r="I6" s="18"/>
      <c r="J6" s="18">
        <f aca="true" t="shared" si="2" ref="J6:J10">G6+H6+I6</f>
        <v>0.7110000000000001</v>
      </c>
      <c r="K6" s="19"/>
      <c r="L6" s="25">
        <v>0.5</v>
      </c>
      <c r="M6" s="21"/>
      <c r="N6" s="18">
        <v>0.5</v>
      </c>
      <c r="O6" s="18">
        <v>1</v>
      </c>
      <c r="P6" s="22"/>
      <c r="Q6" s="22"/>
      <c r="R6" s="23">
        <f t="shared" si="0"/>
        <v>2.358</v>
      </c>
    </row>
    <row r="7" spans="1:18" s="1" customFormat="1" ht="24">
      <c r="A7" s="74">
        <f t="shared" si="1"/>
        <v>4</v>
      </c>
      <c r="B7" s="66" t="s">
        <v>81</v>
      </c>
      <c r="C7" s="18" t="s">
        <v>82</v>
      </c>
      <c r="D7" s="18"/>
      <c r="E7" s="18">
        <v>0.393</v>
      </c>
      <c r="F7" s="18">
        <v>8.12</v>
      </c>
      <c r="G7" s="18">
        <v>0.8119999999999999</v>
      </c>
      <c r="H7" s="18"/>
      <c r="I7" s="18"/>
      <c r="J7" s="18">
        <f t="shared" si="2"/>
        <v>0.8119999999999999</v>
      </c>
      <c r="K7" s="19"/>
      <c r="L7" s="24"/>
      <c r="M7" s="21"/>
      <c r="N7" s="18">
        <v>0</v>
      </c>
      <c r="O7" s="18">
        <v>1</v>
      </c>
      <c r="P7" s="22"/>
      <c r="Q7" s="22"/>
      <c r="R7" s="23">
        <f t="shared" si="0"/>
        <v>2.205</v>
      </c>
    </row>
    <row r="8" spans="1:18" s="1" customFormat="1" ht="24">
      <c r="A8" s="74">
        <f t="shared" si="1"/>
        <v>5</v>
      </c>
      <c r="B8" s="66" t="s">
        <v>133</v>
      </c>
      <c r="C8" s="18" t="s">
        <v>82</v>
      </c>
      <c r="D8" s="18"/>
      <c r="E8" s="18">
        <v>0</v>
      </c>
      <c r="F8" s="18">
        <v>7</v>
      </c>
      <c r="G8" s="18">
        <v>0.7</v>
      </c>
      <c r="H8" s="18">
        <v>0.5</v>
      </c>
      <c r="I8" s="18"/>
      <c r="J8" s="18">
        <f t="shared" si="2"/>
        <v>1.2000000000000002</v>
      </c>
      <c r="K8" s="19"/>
      <c r="L8" s="24"/>
      <c r="M8" s="21"/>
      <c r="N8" s="18">
        <v>0</v>
      </c>
      <c r="O8" s="18">
        <v>1</v>
      </c>
      <c r="P8" s="22"/>
      <c r="Q8" s="22"/>
      <c r="R8" s="23">
        <f t="shared" si="0"/>
        <v>2.2</v>
      </c>
    </row>
    <row r="9" spans="1:18" s="1" customFormat="1" ht="24">
      <c r="A9" s="74">
        <f t="shared" si="1"/>
        <v>6</v>
      </c>
      <c r="B9" s="66" t="s">
        <v>119</v>
      </c>
      <c r="C9" s="18" t="s">
        <v>82</v>
      </c>
      <c r="D9" s="18"/>
      <c r="E9" s="18">
        <v>0</v>
      </c>
      <c r="F9" s="18">
        <v>6.36</v>
      </c>
      <c r="G9" s="18">
        <v>0.6360000000000001</v>
      </c>
      <c r="H9" s="18"/>
      <c r="I9" s="18"/>
      <c r="J9" s="18">
        <f t="shared" si="2"/>
        <v>0.6360000000000001</v>
      </c>
      <c r="K9" s="19">
        <v>0.3</v>
      </c>
      <c r="L9" s="24"/>
      <c r="M9" s="21"/>
      <c r="N9" s="18">
        <v>0.3</v>
      </c>
      <c r="O9" s="18">
        <v>1</v>
      </c>
      <c r="P9" s="22"/>
      <c r="Q9" s="22"/>
      <c r="R9" s="23">
        <f t="shared" si="0"/>
        <v>1.9360000000000002</v>
      </c>
    </row>
    <row r="10" spans="1:18" s="1" customFormat="1" ht="24">
      <c r="A10" s="74">
        <f t="shared" si="1"/>
        <v>7</v>
      </c>
      <c r="B10" s="66" t="s">
        <v>92</v>
      </c>
      <c r="C10" s="18" t="s">
        <v>82</v>
      </c>
      <c r="D10" s="18"/>
      <c r="E10" s="18">
        <v>0</v>
      </c>
      <c r="F10" s="18">
        <v>6.87</v>
      </c>
      <c r="G10" s="18">
        <v>0.687</v>
      </c>
      <c r="H10" s="18"/>
      <c r="I10" s="18"/>
      <c r="J10" s="18">
        <f t="shared" si="2"/>
        <v>0.687</v>
      </c>
      <c r="K10" s="19"/>
      <c r="L10" s="24"/>
      <c r="M10" s="21"/>
      <c r="N10" s="18">
        <v>0</v>
      </c>
      <c r="O10" s="18">
        <v>1</v>
      </c>
      <c r="P10" s="22"/>
      <c r="Q10" s="22"/>
      <c r="R10" s="23">
        <f t="shared" si="0"/>
        <v>1.687</v>
      </c>
    </row>
    <row r="11" spans="1:18" s="1" customFormat="1" ht="12">
      <c r="A11" s="92"/>
      <c r="B11" s="38"/>
      <c r="C11" s="18"/>
      <c r="D11" s="18"/>
      <c r="E11" s="18"/>
      <c r="F11" s="18"/>
      <c r="G11" s="18"/>
      <c r="H11" s="18"/>
      <c r="I11" s="18"/>
      <c r="J11" s="18"/>
      <c r="K11" s="19"/>
      <c r="L11" s="24"/>
      <c r="M11" s="21"/>
      <c r="N11" s="18"/>
      <c r="O11" s="18"/>
      <c r="P11" s="22"/>
      <c r="Q11" s="22"/>
      <c r="R11" s="23"/>
    </row>
    <row r="12" s="1" customFormat="1" ht="12">
      <c r="A12" s="13"/>
    </row>
    <row r="13" spans="1:18" s="1" customFormat="1" ht="12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81"/>
      <c r="M13" s="18"/>
      <c r="N13" s="18"/>
      <c r="O13" s="18"/>
      <c r="P13" s="18"/>
      <c r="Q13" s="18"/>
      <c r="R13" s="23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view="pageBreakPreview" zoomScale="76" zoomScaleSheetLayoutView="76" workbookViewId="0" topLeftCell="C1">
      <selection activeCell="F101" sqref="F101"/>
    </sheetView>
  </sheetViews>
  <sheetFormatPr defaultColWidth="12.57421875" defaultRowHeight="12.75"/>
  <cols>
    <col min="1" max="1" width="6.00390625" style="1" customWidth="1"/>
    <col min="2" max="2" width="28.00390625" style="1" customWidth="1"/>
    <col min="3" max="3" width="20.421875" style="1" customWidth="1"/>
    <col min="4" max="4" width="16.7109375" style="1" customWidth="1"/>
    <col min="5" max="5" width="13.57421875" style="1" customWidth="1"/>
    <col min="6" max="6" width="16.57421875" style="1" customWidth="1"/>
    <col min="7" max="7" width="11.57421875" style="1" customWidth="1"/>
    <col min="8" max="8" width="10.28125" style="1" customWidth="1"/>
    <col min="9" max="9" width="9.57421875" style="1" customWidth="1"/>
    <col min="10" max="12" width="11.57421875" style="1" customWidth="1"/>
    <col min="13" max="13" width="14.57421875" style="1" customWidth="1"/>
    <col min="14" max="16384" width="11.57421875" style="1" customWidth="1"/>
  </cols>
  <sheetData>
    <row r="1" spans="1:18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ht="36">
      <c r="A3" s="14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52" t="s">
        <v>17</v>
      </c>
      <c r="L3" s="53" t="s">
        <v>18</v>
      </c>
      <c r="M3" s="54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ht="12">
      <c r="A4" s="13">
        <f aca="true" t="shared" si="0" ref="A4:A97">A3+1</f>
        <v>1</v>
      </c>
      <c r="B4" s="13" t="s">
        <v>62</v>
      </c>
      <c r="C4" s="18" t="s">
        <v>58</v>
      </c>
      <c r="D4" s="18" t="s">
        <v>63</v>
      </c>
      <c r="E4" s="18">
        <v>2.452</v>
      </c>
      <c r="F4" s="18">
        <v>7.82</v>
      </c>
      <c r="G4" s="18">
        <f aca="true" t="shared" si="1" ref="G4:G97">F4*0.1</f>
        <v>0.782</v>
      </c>
      <c r="H4" s="18"/>
      <c r="I4" s="18">
        <v>1</v>
      </c>
      <c r="J4" s="18">
        <f aca="true" t="shared" si="2" ref="J4:J97">G4+H4+I4</f>
        <v>1.782</v>
      </c>
      <c r="K4" s="19"/>
      <c r="L4" s="24"/>
      <c r="M4" s="21"/>
      <c r="N4" s="18">
        <f aca="true" t="shared" si="3" ref="N4:N97">K4+L4+M4</f>
        <v>0</v>
      </c>
      <c r="O4" s="18">
        <v>1</v>
      </c>
      <c r="P4" s="22"/>
      <c r="Q4" s="22"/>
      <c r="R4" s="23">
        <f aca="true" t="shared" si="4" ref="R4:R97">E4+J4+N4+O4+P4</f>
        <v>5.234</v>
      </c>
    </row>
    <row r="5" spans="1:18" ht="12">
      <c r="A5" s="13">
        <f t="shared" si="0"/>
        <v>2</v>
      </c>
      <c r="B5" s="13" t="s">
        <v>78</v>
      </c>
      <c r="C5" s="18" t="s">
        <v>26</v>
      </c>
      <c r="D5" s="18"/>
      <c r="E5" s="18">
        <v>3.499</v>
      </c>
      <c r="F5" s="18">
        <v>7.68</v>
      </c>
      <c r="G5" s="18">
        <f t="shared" si="1"/>
        <v>0.768</v>
      </c>
      <c r="H5" s="18"/>
      <c r="I5" s="18"/>
      <c r="J5" s="18">
        <f t="shared" si="2"/>
        <v>0.768</v>
      </c>
      <c r="K5" s="19">
        <v>0.3</v>
      </c>
      <c r="L5" s="24"/>
      <c r="M5" s="21"/>
      <c r="N5" s="18">
        <f t="shared" si="3"/>
        <v>0.3</v>
      </c>
      <c r="O5" s="18">
        <v>1</v>
      </c>
      <c r="P5" s="22"/>
      <c r="Q5" s="22"/>
      <c r="R5" s="23">
        <f t="shared" si="4"/>
        <v>5.567</v>
      </c>
    </row>
    <row r="6" spans="1:18" ht="24">
      <c r="A6" s="13">
        <f t="shared" si="0"/>
        <v>3</v>
      </c>
      <c r="B6" s="13" t="s">
        <v>134</v>
      </c>
      <c r="C6" s="18" t="s">
        <v>33</v>
      </c>
      <c r="D6" s="18" t="s">
        <v>135</v>
      </c>
      <c r="E6" s="22">
        <v>0.654</v>
      </c>
      <c r="F6" s="18">
        <v>6.01</v>
      </c>
      <c r="G6" s="18">
        <f t="shared" si="1"/>
        <v>0.601</v>
      </c>
      <c r="H6" s="18"/>
      <c r="I6" s="18"/>
      <c r="J6" s="18">
        <f t="shared" si="2"/>
        <v>0.601</v>
      </c>
      <c r="K6" s="19"/>
      <c r="L6" s="24"/>
      <c r="M6" s="21"/>
      <c r="N6" s="18">
        <f t="shared" si="3"/>
        <v>0</v>
      </c>
      <c r="O6" s="18">
        <v>1</v>
      </c>
      <c r="P6" s="22"/>
      <c r="Q6" s="30"/>
      <c r="R6" s="23">
        <f t="shared" si="4"/>
        <v>2.255</v>
      </c>
    </row>
    <row r="7" spans="1:18" ht="36">
      <c r="A7" s="13">
        <f t="shared" si="0"/>
        <v>4</v>
      </c>
      <c r="B7" s="13" t="s">
        <v>129</v>
      </c>
      <c r="C7" s="18" t="s">
        <v>53</v>
      </c>
      <c r="D7" s="18" t="s">
        <v>130</v>
      </c>
      <c r="E7" s="22">
        <v>3.13</v>
      </c>
      <c r="F7" s="18">
        <v>8.35</v>
      </c>
      <c r="G7" s="18">
        <f t="shared" si="1"/>
        <v>0.835</v>
      </c>
      <c r="H7" s="22">
        <v>0.5</v>
      </c>
      <c r="I7" s="18"/>
      <c r="J7" s="18">
        <f t="shared" si="2"/>
        <v>1.335</v>
      </c>
      <c r="K7" s="19">
        <v>0.3</v>
      </c>
      <c r="L7" s="24"/>
      <c r="M7" s="21"/>
      <c r="N7" s="18">
        <f t="shared" si="3"/>
        <v>0.3</v>
      </c>
      <c r="O7" s="18">
        <v>1</v>
      </c>
      <c r="P7" s="22"/>
      <c r="Q7" s="22"/>
      <c r="R7" s="23">
        <f t="shared" si="4"/>
        <v>5.765</v>
      </c>
    </row>
    <row r="8" spans="1:18" ht="36">
      <c r="A8" s="13">
        <f t="shared" si="0"/>
        <v>5</v>
      </c>
      <c r="B8" s="13" t="s">
        <v>137</v>
      </c>
      <c r="C8" s="18" t="s">
        <v>84</v>
      </c>
      <c r="D8" s="18"/>
      <c r="E8" s="18">
        <v>0</v>
      </c>
      <c r="F8" s="18">
        <v>6.6</v>
      </c>
      <c r="G8" s="18">
        <f t="shared" si="1"/>
        <v>0.66</v>
      </c>
      <c r="H8" s="18"/>
      <c r="I8" s="18"/>
      <c r="J8" s="18">
        <f t="shared" si="2"/>
        <v>0.66</v>
      </c>
      <c r="K8" s="19"/>
      <c r="L8" s="24"/>
      <c r="M8" s="21"/>
      <c r="N8" s="18">
        <f t="shared" si="3"/>
        <v>0</v>
      </c>
      <c r="O8" s="18">
        <v>1</v>
      </c>
      <c r="P8" s="22"/>
      <c r="Q8" s="22"/>
      <c r="R8" s="23">
        <f t="shared" si="4"/>
        <v>1.6600000000000001</v>
      </c>
    </row>
    <row r="9" spans="1:18" ht="25.5" customHeight="1">
      <c r="A9" s="13">
        <f t="shared" si="0"/>
        <v>6</v>
      </c>
      <c r="B9" s="13" t="s">
        <v>48</v>
      </c>
      <c r="C9" s="18" t="s">
        <v>37</v>
      </c>
      <c r="D9" s="18"/>
      <c r="E9" s="22">
        <v>3.109</v>
      </c>
      <c r="F9" s="18">
        <v>7.23</v>
      </c>
      <c r="G9" s="18">
        <f t="shared" si="1"/>
        <v>0.7230000000000001</v>
      </c>
      <c r="H9" s="18"/>
      <c r="I9" s="18"/>
      <c r="J9" s="18">
        <f t="shared" si="2"/>
        <v>0.7230000000000001</v>
      </c>
      <c r="K9" s="19">
        <v>0.6</v>
      </c>
      <c r="L9" s="24"/>
      <c r="M9" s="27"/>
      <c r="N9" s="18">
        <f t="shared" si="3"/>
        <v>0.6</v>
      </c>
      <c r="O9" s="18">
        <v>1</v>
      </c>
      <c r="P9" s="22"/>
      <c r="Q9" s="22"/>
      <c r="R9" s="23">
        <f t="shared" si="4"/>
        <v>5.4319999999999995</v>
      </c>
    </row>
    <row r="10" spans="1:18" ht="12">
      <c r="A10" s="13">
        <f t="shared" si="0"/>
        <v>7</v>
      </c>
      <c r="B10" s="13" t="s">
        <v>51</v>
      </c>
      <c r="C10" s="18" t="s">
        <v>42</v>
      </c>
      <c r="D10" s="18"/>
      <c r="E10" s="18">
        <v>3.514</v>
      </c>
      <c r="F10" s="18">
        <v>6</v>
      </c>
      <c r="G10" s="18">
        <f t="shared" si="1"/>
        <v>0.6000000000000001</v>
      </c>
      <c r="H10" s="18">
        <v>0.5</v>
      </c>
      <c r="I10" s="18"/>
      <c r="J10" s="18">
        <f t="shared" si="2"/>
        <v>1.1</v>
      </c>
      <c r="K10" s="19">
        <v>0.3</v>
      </c>
      <c r="L10" s="24"/>
      <c r="M10" s="21"/>
      <c r="N10" s="18">
        <f t="shared" si="3"/>
        <v>0.3</v>
      </c>
      <c r="O10" s="18">
        <v>1</v>
      </c>
      <c r="P10" s="22"/>
      <c r="Q10" s="22"/>
      <c r="R10" s="23">
        <f t="shared" si="4"/>
        <v>5.914</v>
      </c>
    </row>
    <row r="11" spans="1:18" ht="12">
      <c r="A11" s="13">
        <f t="shared" si="0"/>
        <v>8</v>
      </c>
      <c r="B11" s="13" t="s">
        <v>64</v>
      </c>
      <c r="C11" s="18" t="s">
        <v>28</v>
      </c>
      <c r="D11" s="18"/>
      <c r="E11" s="18">
        <v>3.671</v>
      </c>
      <c r="F11" s="18">
        <v>6.74</v>
      </c>
      <c r="G11" s="18">
        <f t="shared" si="1"/>
        <v>0.674</v>
      </c>
      <c r="H11" s="18"/>
      <c r="I11" s="18"/>
      <c r="J11" s="18">
        <f t="shared" si="2"/>
        <v>0.674</v>
      </c>
      <c r="K11" s="19"/>
      <c r="L11" s="24"/>
      <c r="M11" s="21"/>
      <c r="N11" s="18">
        <f t="shared" si="3"/>
        <v>0</v>
      </c>
      <c r="O11" s="18">
        <v>1</v>
      </c>
      <c r="P11" s="22"/>
      <c r="Q11" s="22"/>
      <c r="R11" s="23">
        <f t="shared" si="4"/>
        <v>5.345</v>
      </c>
    </row>
    <row r="12" spans="1:18" ht="28.5" customHeight="1">
      <c r="A12" s="13">
        <f t="shared" si="0"/>
        <v>9</v>
      </c>
      <c r="B12" s="13" t="s">
        <v>141</v>
      </c>
      <c r="C12" s="18" t="s">
        <v>41</v>
      </c>
      <c r="D12" s="18" t="s">
        <v>26</v>
      </c>
      <c r="E12" s="18">
        <v>3.473</v>
      </c>
      <c r="F12" s="18">
        <v>7.08</v>
      </c>
      <c r="G12" s="18">
        <f t="shared" si="1"/>
        <v>0.7080000000000001</v>
      </c>
      <c r="H12" s="18"/>
      <c r="I12" s="18"/>
      <c r="J12" s="18">
        <f t="shared" si="2"/>
        <v>0.7080000000000001</v>
      </c>
      <c r="K12" s="19"/>
      <c r="L12" s="24"/>
      <c r="M12" s="21"/>
      <c r="N12" s="18">
        <f t="shared" si="3"/>
        <v>0</v>
      </c>
      <c r="O12" s="18">
        <v>1</v>
      </c>
      <c r="P12" s="22"/>
      <c r="Q12" s="22"/>
      <c r="R12" s="23">
        <f t="shared" si="4"/>
        <v>5.181</v>
      </c>
    </row>
    <row r="13" spans="1:18" ht="25.5" customHeight="1">
      <c r="A13" s="13">
        <f t="shared" si="0"/>
        <v>10</v>
      </c>
      <c r="B13" s="13" t="s">
        <v>118</v>
      </c>
      <c r="C13" s="18" t="s">
        <v>42</v>
      </c>
      <c r="D13" s="18"/>
      <c r="E13" s="18">
        <v>0</v>
      </c>
      <c r="F13" s="18">
        <v>6.98</v>
      </c>
      <c r="G13" s="18">
        <f t="shared" si="1"/>
        <v>0.6980000000000001</v>
      </c>
      <c r="H13" s="18"/>
      <c r="I13" s="18"/>
      <c r="J13" s="18">
        <f t="shared" si="2"/>
        <v>0.6980000000000001</v>
      </c>
      <c r="K13" s="19">
        <v>0.3</v>
      </c>
      <c r="L13" s="24"/>
      <c r="M13" s="27"/>
      <c r="N13" s="18">
        <f t="shared" si="3"/>
        <v>0.3</v>
      </c>
      <c r="O13" s="18">
        <v>1</v>
      </c>
      <c r="P13" s="22"/>
      <c r="Q13" s="22"/>
      <c r="R13" s="23">
        <f t="shared" si="4"/>
        <v>1.998</v>
      </c>
    </row>
    <row r="14" spans="1:18" ht="12">
      <c r="A14" s="13">
        <f t="shared" si="0"/>
        <v>11</v>
      </c>
      <c r="B14" s="13" t="s">
        <v>32</v>
      </c>
      <c r="C14" s="18" t="s">
        <v>33</v>
      </c>
      <c r="D14" s="18"/>
      <c r="E14" s="18">
        <v>0</v>
      </c>
      <c r="F14" s="18">
        <v>7.52</v>
      </c>
      <c r="G14" s="18">
        <f t="shared" si="1"/>
        <v>0.752</v>
      </c>
      <c r="H14" s="18"/>
      <c r="I14" s="18"/>
      <c r="J14" s="18">
        <f t="shared" si="2"/>
        <v>0.752</v>
      </c>
      <c r="K14" s="19"/>
      <c r="L14" s="24"/>
      <c r="M14" s="21"/>
      <c r="N14" s="18">
        <f t="shared" si="3"/>
        <v>0</v>
      </c>
      <c r="O14" s="18">
        <v>1</v>
      </c>
      <c r="P14" s="22"/>
      <c r="Q14" s="22"/>
      <c r="R14" s="23">
        <f t="shared" si="4"/>
        <v>1.752</v>
      </c>
    </row>
    <row r="15" spans="1:18" ht="36">
      <c r="A15" s="13">
        <f t="shared" si="0"/>
        <v>12</v>
      </c>
      <c r="B15" s="13" t="s">
        <v>36</v>
      </c>
      <c r="C15" s="18" t="s">
        <v>37</v>
      </c>
      <c r="D15" s="18" t="s">
        <v>38</v>
      </c>
      <c r="E15" s="18">
        <v>2.104</v>
      </c>
      <c r="F15" s="18">
        <v>7.05</v>
      </c>
      <c r="G15" s="18">
        <f t="shared" si="1"/>
        <v>0.7050000000000001</v>
      </c>
      <c r="H15" s="18"/>
      <c r="I15" s="18"/>
      <c r="J15" s="18">
        <f t="shared" si="2"/>
        <v>0.7050000000000001</v>
      </c>
      <c r="K15" s="19">
        <v>0.6</v>
      </c>
      <c r="L15" s="24"/>
      <c r="M15" s="21"/>
      <c r="N15" s="18">
        <f t="shared" si="3"/>
        <v>0.6</v>
      </c>
      <c r="O15" s="18">
        <v>1</v>
      </c>
      <c r="P15" s="22"/>
      <c r="Q15" s="22"/>
      <c r="R15" s="23">
        <f t="shared" si="4"/>
        <v>4.409000000000001</v>
      </c>
    </row>
    <row r="16" spans="1:18" ht="20.25" customHeight="1">
      <c r="A16" s="13">
        <f t="shared" si="0"/>
        <v>13</v>
      </c>
      <c r="B16" s="13" t="s">
        <v>71</v>
      </c>
      <c r="C16" s="18" t="s">
        <v>47</v>
      </c>
      <c r="D16" s="18"/>
      <c r="E16" s="18">
        <v>2.739</v>
      </c>
      <c r="F16" s="18">
        <v>6.77</v>
      </c>
      <c r="G16" s="18">
        <f t="shared" si="1"/>
        <v>0.677</v>
      </c>
      <c r="H16" s="18"/>
      <c r="I16" s="18"/>
      <c r="J16" s="18">
        <f t="shared" si="2"/>
        <v>0.677</v>
      </c>
      <c r="K16" s="19">
        <v>1.1</v>
      </c>
      <c r="L16" s="24"/>
      <c r="M16" s="21"/>
      <c r="N16" s="18">
        <f t="shared" si="3"/>
        <v>1.1</v>
      </c>
      <c r="O16" s="18">
        <v>1</v>
      </c>
      <c r="P16" s="22"/>
      <c r="Q16" s="22"/>
      <c r="R16" s="23">
        <f t="shared" si="4"/>
        <v>5.516</v>
      </c>
    </row>
    <row r="17" spans="1:18" ht="36">
      <c r="A17" s="13">
        <f t="shared" si="0"/>
        <v>14</v>
      </c>
      <c r="B17" s="13" t="s">
        <v>146</v>
      </c>
      <c r="C17" s="18" t="s">
        <v>31</v>
      </c>
      <c r="D17" s="18" t="s">
        <v>38</v>
      </c>
      <c r="E17" s="18">
        <v>0.68</v>
      </c>
      <c r="F17" s="18">
        <v>7.25</v>
      </c>
      <c r="G17" s="18">
        <f t="shared" si="1"/>
        <v>0.7250000000000001</v>
      </c>
      <c r="H17" s="18"/>
      <c r="I17" s="18"/>
      <c r="J17" s="18">
        <f t="shared" si="2"/>
        <v>0.7250000000000001</v>
      </c>
      <c r="K17" s="19">
        <v>0.6</v>
      </c>
      <c r="L17" s="24"/>
      <c r="M17" s="21"/>
      <c r="N17" s="18">
        <f t="shared" si="3"/>
        <v>0.6</v>
      </c>
      <c r="O17" s="18">
        <v>1</v>
      </c>
      <c r="P17" s="22"/>
      <c r="Q17" s="22"/>
      <c r="R17" s="23">
        <f t="shared" si="4"/>
        <v>3.0050000000000003</v>
      </c>
    </row>
    <row r="18" spans="1:18" ht="36">
      <c r="A18" s="13">
        <f t="shared" si="0"/>
        <v>15</v>
      </c>
      <c r="B18" s="13" t="s">
        <v>125</v>
      </c>
      <c r="C18" s="18" t="s">
        <v>37</v>
      </c>
      <c r="D18" s="18" t="s">
        <v>38</v>
      </c>
      <c r="E18" s="37">
        <v>3.666</v>
      </c>
      <c r="F18" s="18">
        <v>6.95</v>
      </c>
      <c r="G18" s="18">
        <f t="shared" si="1"/>
        <v>0.6950000000000001</v>
      </c>
      <c r="H18" s="18"/>
      <c r="I18" s="18"/>
      <c r="J18" s="18">
        <f t="shared" si="2"/>
        <v>0.6950000000000001</v>
      </c>
      <c r="K18" s="19"/>
      <c r="L18" s="24"/>
      <c r="M18" s="21"/>
      <c r="N18" s="18">
        <f t="shared" si="3"/>
        <v>0</v>
      </c>
      <c r="O18" s="18">
        <v>1</v>
      </c>
      <c r="P18" s="22"/>
      <c r="Q18" s="22"/>
      <c r="R18" s="23">
        <f t="shared" si="4"/>
        <v>5.361</v>
      </c>
    </row>
    <row r="19" spans="1:18" ht="36">
      <c r="A19" s="13">
        <f t="shared" si="0"/>
        <v>16</v>
      </c>
      <c r="B19" s="13" t="s">
        <v>101</v>
      </c>
      <c r="C19" s="18" t="s">
        <v>33</v>
      </c>
      <c r="D19" s="18" t="s">
        <v>59</v>
      </c>
      <c r="E19" s="18">
        <v>0.907</v>
      </c>
      <c r="F19" s="18">
        <v>6.88</v>
      </c>
      <c r="G19" s="18">
        <f t="shared" si="1"/>
        <v>0.6880000000000001</v>
      </c>
      <c r="H19" s="18"/>
      <c r="I19" s="18"/>
      <c r="J19" s="18">
        <f t="shared" si="2"/>
        <v>0.6880000000000001</v>
      </c>
      <c r="K19" s="19">
        <v>0.6</v>
      </c>
      <c r="L19" s="24"/>
      <c r="M19" s="21"/>
      <c r="N19" s="18">
        <f t="shared" si="3"/>
        <v>0.6</v>
      </c>
      <c r="O19" s="18">
        <v>1</v>
      </c>
      <c r="P19" s="22"/>
      <c r="Q19" s="22"/>
      <c r="R19" s="23">
        <f t="shared" si="4"/>
        <v>3.1950000000000003</v>
      </c>
    </row>
    <row r="20" spans="1:18" ht="21" customHeight="1">
      <c r="A20" s="13">
        <f t="shared" si="0"/>
        <v>17</v>
      </c>
      <c r="B20" s="13" t="s">
        <v>67</v>
      </c>
      <c r="C20" s="18" t="s">
        <v>33</v>
      </c>
      <c r="D20" s="18"/>
      <c r="E20" s="18">
        <v>2.772</v>
      </c>
      <c r="F20" s="18">
        <v>7.67</v>
      </c>
      <c r="G20" s="18">
        <f t="shared" si="1"/>
        <v>0.767</v>
      </c>
      <c r="H20" s="18"/>
      <c r="I20" s="18"/>
      <c r="J20" s="18">
        <f t="shared" si="2"/>
        <v>0.767</v>
      </c>
      <c r="K20" s="19">
        <v>0.5</v>
      </c>
      <c r="L20" s="24"/>
      <c r="M20" s="21"/>
      <c r="N20" s="18">
        <f t="shared" si="3"/>
        <v>0.5</v>
      </c>
      <c r="O20" s="18">
        <v>1</v>
      </c>
      <c r="P20" s="22"/>
      <c r="Q20" s="22"/>
      <c r="R20" s="23">
        <f t="shared" si="4"/>
        <v>5.039</v>
      </c>
    </row>
    <row r="21" spans="1:18" ht="36">
      <c r="A21" s="13">
        <f t="shared" si="0"/>
        <v>18</v>
      </c>
      <c r="B21" s="13" t="s">
        <v>57</v>
      </c>
      <c r="C21" s="18" t="s">
        <v>58</v>
      </c>
      <c r="D21" s="18" t="s">
        <v>59</v>
      </c>
      <c r="E21" s="18">
        <v>1.175</v>
      </c>
      <c r="F21" s="18">
        <v>7.46</v>
      </c>
      <c r="G21" s="18">
        <f t="shared" si="1"/>
        <v>0.746</v>
      </c>
      <c r="H21" s="18"/>
      <c r="I21" s="18"/>
      <c r="J21" s="18">
        <f t="shared" si="2"/>
        <v>0.746</v>
      </c>
      <c r="K21" s="19"/>
      <c r="L21" s="20"/>
      <c r="M21" s="21"/>
      <c r="N21" s="18">
        <f t="shared" si="3"/>
        <v>0</v>
      </c>
      <c r="O21" s="18">
        <v>1</v>
      </c>
      <c r="P21" s="22"/>
      <c r="Q21" s="22"/>
      <c r="R21" s="23">
        <f t="shared" si="4"/>
        <v>2.9210000000000003</v>
      </c>
    </row>
    <row r="22" spans="1:18" ht="24" customHeight="1">
      <c r="A22" s="13">
        <f t="shared" si="0"/>
        <v>19</v>
      </c>
      <c r="B22" s="13" t="s">
        <v>126</v>
      </c>
      <c r="C22" s="18" t="s">
        <v>58</v>
      </c>
      <c r="D22" s="18"/>
      <c r="E22" s="18">
        <v>3.191</v>
      </c>
      <c r="F22" s="18">
        <v>6.55</v>
      </c>
      <c r="G22" s="18">
        <f t="shared" si="1"/>
        <v>0.655</v>
      </c>
      <c r="H22" s="18"/>
      <c r="I22" s="18"/>
      <c r="J22" s="18">
        <f t="shared" si="2"/>
        <v>0.655</v>
      </c>
      <c r="K22" s="19">
        <v>0.6</v>
      </c>
      <c r="L22" s="24"/>
      <c r="M22" s="21"/>
      <c r="N22" s="18">
        <f t="shared" si="3"/>
        <v>0.6</v>
      </c>
      <c r="O22" s="18">
        <v>1</v>
      </c>
      <c r="P22" s="22"/>
      <c r="Q22" s="22"/>
      <c r="R22" s="23">
        <f t="shared" si="4"/>
        <v>5.446</v>
      </c>
    </row>
    <row r="23" spans="1:18" ht="24.75" customHeight="1">
      <c r="A23" s="13">
        <f t="shared" si="0"/>
        <v>20</v>
      </c>
      <c r="B23" s="13" t="s">
        <v>44</v>
      </c>
      <c r="C23" s="18" t="s">
        <v>45</v>
      </c>
      <c r="D23" s="18"/>
      <c r="E23" s="18">
        <v>2.385</v>
      </c>
      <c r="F23" s="18">
        <v>6.2</v>
      </c>
      <c r="G23" s="18">
        <f t="shared" si="1"/>
        <v>0.6200000000000001</v>
      </c>
      <c r="H23" s="18"/>
      <c r="I23" s="18"/>
      <c r="J23" s="18">
        <f t="shared" si="2"/>
        <v>0.6200000000000001</v>
      </c>
      <c r="K23" s="26"/>
      <c r="L23" s="24"/>
      <c r="M23" s="21"/>
      <c r="N23" s="18">
        <f t="shared" si="3"/>
        <v>0</v>
      </c>
      <c r="O23" s="18">
        <v>1</v>
      </c>
      <c r="P23" s="22"/>
      <c r="Q23" s="22"/>
      <c r="R23" s="23">
        <f t="shared" si="4"/>
        <v>4.005</v>
      </c>
    </row>
    <row r="24" spans="1:18" ht="24">
      <c r="A24" s="13">
        <f t="shared" si="0"/>
        <v>21</v>
      </c>
      <c r="B24" s="13" t="s">
        <v>110</v>
      </c>
      <c r="C24" s="18" t="s">
        <v>33</v>
      </c>
      <c r="D24" s="18" t="s">
        <v>111</v>
      </c>
      <c r="E24" s="18">
        <v>3.83</v>
      </c>
      <c r="F24" s="18">
        <v>6.88</v>
      </c>
      <c r="G24" s="18">
        <f t="shared" si="1"/>
        <v>0.6880000000000001</v>
      </c>
      <c r="H24" s="18"/>
      <c r="I24" s="18"/>
      <c r="J24" s="18">
        <f t="shared" si="2"/>
        <v>0.6880000000000001</v>
      </c>
      <c r="K24" s="19">
        <v>0.3</v>
      </c>
      <c r="L24" s="24"/>
      <c r="M24" s="21"/>
      <c r="N24" s="18">
        <f t="shared" si="3"/>
        <v>0.3</v>
      </c>
      <c r="O24" s="18">
        <v>1</v>
      </c>
      <c r="P24" s="22"/>
      <c r="Q24" s="22"/>
      <c r="R24" s="23">
        <f t="shared" si="4"/>
        <v>5.818</v>
      </c>
    </row>
    <row r="25" spans="1:18" ht="21" customHeight="1">
      <c r="A25" s="13">
        <f t="shared" si="0"/>
        <v>22</v>
      </c>
      <c r="B25" s="13" t="s">
        <v>97</v>
      </c>
      <c r="C25" s="18" t="s">
        <v>28</v>
      </c>
      <c r="D25" s="18"/>
      <c r="E25" s="18">
        <v>3.25</v>
      </c>
      <c r="F25" s="18">
        <v>6.57</v>
      </c>
      <c r="G25" s="18">
        <f t="shared" si="1"/>
        <v>0.657</v>
      </c>
      <c r="H25" s="18"/>
      <c r="I25" s="18"/>
      <c r="J25" s="18">
        <f t="shared" si="2"/>
        <v>0.657</v>
      </c>
      <c r="K25" s="26"/>
      <c r="L25" s="24"/>
      <c r="M25" s="21"/>
      <c r="N25" s="18">
        <f t="shared" si="3"/>
        <v>0</v>
      </c>
      <c r="O25" s="18">
        <v>1</v>
      </c>
      <c r="P25" s="22"/>
      <c r="Q25" s="22"/>
      <c r="R25" s="23">
        <f t="shared" si="4"/>
        <v>4.907</v>
      </c>
    </row>
    <row r="26" spans="1:18" ht="18.75" customHeight="1">
      <c r="A26" s="13">
        <f t="shared" si="0"/>
        <v>23</v>
      </c>
      <c r="B26" s="13" t="s">
        <v>136</v>
      </c>
      <c r="C26" s="18" t="s">
        <v>53</v>
      </c>
      <c r="D26" s="18"/>
      <c r="E26" s="18">
        <v>0.657</v>
      </c>
      <c r="F26" s="18">
        <v>6.56</v>
      </c>
      <c r="G26" s="18">
        <f t="shared" si="1"/>
        <v>0.656</v>
      </c>
      <c r="H26" s="18"/>
      <c r="I26" s="18"/>
      <c r="J26" s="18">
        <f t="shared" si="2"/>
        <v>0.656</v>
      </c>
      <c r="K26" s="19">
        <v>0.6</v>
      </c>
      <c r="L26" s="24"/>
      <c r="M26" s="21"/>
      <c r="N26" s="18">
        <f t="shared" si="3"/>
        <v>0.6</v>
      </c>
      <c r="O26" s="18">
        <v>1</v>
      </c>
      <c r="P26" s="22"/>
      <c r="Q26" s="22"/>
      <c r="R26" s="23">
        <f t="shared" si="4"/>
        <v>2.9130000000000003</v>
      </c>
    </row>
    <row r="27" spans="1:18" ht="24">
      <c r="A27" s="13">
        <f t="shared" si="0"/>
        <v>24</v>
      </c>
      <c r="B27" s="13" t="s">
        <v>72</v>
      </c>
      <c r="C27" s="18" t="s">
        <v>30</v>
      </c>
      <c r="D27" s="18"/>
      <c r="E27" s="18">
        <v>3.201</v>
      </c>
      <c r="F27" s="18">
        <v>5.83</v>
      </c>
      <c r="G27" s="18">
        <f t="shared" si="1"/>
        <v>0.5830000000000001</v>
      </c>
      <c r="H27" s="18"/>
      <c r="I27" s="18"/>
      <c r="J27" s="18">
        <f t="shared" si="2"/>
        <v>0.5830000000000001</v>
      </c>
      <c r="K27" s="19">
        <v>0.6</v>
      </c>
      <c r="L27" s="24"/>
      <c r="M27" s="21"/>
      <c r="N27" s="18">
        <f t="shared" si="3"/>
        <v>0.6</v>
      </c>
      <c r="O27" s="18">
        <v>1</v>
      </c>
      <c r="P27" s="22"/>
      <c r="Q27" s="22"/>
      <c r="R27" s="23">
        <f t="shared" si="4"/>
        <v>5.384</v>
      </c>
    </row>
    <row r="28" spans="1:18" ht="12">
      <c r="A28" s="13">
        <f t="shared" si="0"/>
        <v>25</v>
      </c>
      <c r="B28" s="13" t="s">
        <v>27</v>
      </c>
      <c r="C28" s="18" t="s">
        <v>28</v>
      </c>
      <c r="D28" s="18"/>
      <c r="E28" s="18">
        <v>1.046</v>
      </c>
      <c r="F28" s="18">
        <v>7.5</v>
      </c>
      <c r="G28" s="18">
        <f t="shared" si="1"/>
        <v>0.75</v>
      </c>
      <c r="H28" s="18"/>
      <c r="I28" s="18">
        <v>1</v>
      </c>
      <c r="J28" s="18">
        <f t="shared" si="2"/>
        <v>1.75</v>
      </c>
      <c r="K28" s="19">
        <v>0.6</v>
      </c>
      <c r="L28" s="24"/>
      <c r="M28" s="21"/>
      <c r="N28" s="18">
        <f t="shared" si="3"/>
        <v>0.6</v>
      </c>
      <c r="O28" s="18">
        <v>1</v>
      </c>
      <c r="P28" s="22"/>
      <c r="Q28" s="22"/>
      <c r="R28" s="23">
        <f t="shared" si="4"/>
        <v>4.396000000000001</v>
      </c>
    </row>
    <row r="29" spans="1:18" ht="12">
      <c r="A29" s="13">
        <f t="shared" si="0"/>
        <v>26</v>
      </c>
      <c r="B29" s="13" t="s">
        <v>87</v>
      </c>
      <c r="C29" s="18" t="s">
        <v>26</v>
      </c>
      <c r="D29" s="18"/>
      <c r="E29" s="18">
        <v>1.103</v>
      </c>
      <c r="F29" s="18">
        <v>7.75</v>
      </c>
      <c r="G29" s="18">
        <f t="shared" si="1"/>
        <v>0.775</v>
      </c>
      <c r="H29" s="18"/>
      <c r="I29" s="18"/>
      <c r="J29" s="18">
        <f t="shared" si="2"/>
        <v>0.775</v>
      </c>
      <c r="K29" s="19">
        <v>1.1</v>
      </c>
      <c r="L29" s="24"/>
      <c r="M29" s="21"/>
      <c r="N29" s="18">
        <f t="shared" si="3"/>
        <v>1.1</v>
      </c>
      <c r="O29" s="18">
        <v>1</v>
      </c>
      <c r="P29" s="22"/>
      <c r="Q29" s="22"/>
      <c r="R29" s="23">
        <f t="shared" si="4"/>
        <v>3.978</v>
      </c>
    </row>
    <row r="30" spans="1:18" ht="12">
      <c r="A30" s="13">
        <f t="shared" si="0"/>
        <v>27</v>
      </c>
      <c r="B30" s="13" t="s">
        <v>25</v>
      </c>
      <c r="C30" s="18" t="s">
        <v>26</v>
      </c>
      <c r="D30" s="18"/>
      <c r="E30" s="18">
        <v>1.815</v>
      </c>
      <c r="F30" s="18">
        <v>7.5</v>
      </c>
      <c r="G30" s="18">
        <f t="shared" si="1"/>
        <v>0.75</v>
      </c>
      <c r="H30" s="18"/>
      <c r="I30" s="18"/>
      <c r="J30" s="18">
        <f t="shared" si="2"/>
        <v>0.75</v>
      </c>
      <c r="K30" s="19">
        <v>0.6</v>
      </c>
      <c r="L30" s="20"/>
      <c r="M30" s="21"/>
      <c r="N30" s="18">
        <f t="shared" si="3"/>
        <v>0.6</v>
      </c>
      <c r="O30" s="18">
        <v>1</v>
      </c>
      <c r="P30" s="22"/>
      <c r="Q30" s="22"/>
      <c r="R30" s="23">
        <f t="shared" si="4"/>
        <v>4.165</v>
      </c>
    </row>
    <row r="31" spans="1:18" ht="12">
      <c r="A31" s="13">
        <f t="shared" si="0"/>
        <v>28</v>
      </c>
      <c r="B31" s="13" t="s">
        <v>90</v>
      </c>
      <c r="C31" s="18" t="s">
        <v>47</v>
      </c>
      <c r="D31" s="18"/>
      <c r="E31" s="18">
        <v>3.739</v>
      </c>
      <c r="F31" s="18">
        <v>5.59</v>
      </c>
      <c r="G31" s="18">
        <f t="shared" si="1"/>
        <v>0.559</v>
      </c>
      <c r="H31" s="18"/>
      <c r="I31" s="18"/>
      <c r="J31" s="18">
        <f t="shared" si="2"/>
        <v>0.559</v>
      </c>
      <c r="K31" s="19"/>
      <c r="L31" s="24"/>
      <c r="M31" s="21"/>
      <c r="N31" s="18">
        <f t="shared" si="3"/>
        <v>0</v>
      </c>
      <c r="O31" s="18">
        <v>1</v>
      </c>
      <c r="P31" s="22"/>
      <c r="Q31" s="22"/>
      <c r="R31" s="23">
        <f t="shared" si="4"/>
        <v>5.298</v>
      </c>
    </row>
    <row r="32" spans="1:18" ht="36">
      <c r="A32" s="13">
        <f t="shared" si="0"/>
        <v>29</v>
      </c>
      <c r="B32" s="13" t="s">
        <v>102</v>
      </c>
      <c r="C32" s="18" t="s">
        <v>103</v>
      </c>
      <c r="D32" s="18" t="s">
        <v>95</v>
      </c>
      <c r="E32" s="18">
        <v>0.629</v>
      </c>
      <c r="F32" s="18">
        <v>6.72</v>
      </c>
      <c r="G32" s="18">
        <f t="shared" si="1"/>
        <v>0.672</v>
      </c>
      <c r="H32" s="18"/>
      <c r="I32" s="18"/>
      <c r="J32" s="18">
        <f t="shared" si="2"/>
        <v>0.672</v>
      </c>
      <c r="K32" s="19"/>
      <c r="L32" s="24"/>
      <c r="M32" s="21"/>
      <c r="N32" s="18">
        <f t="shared" si="3"/>
        <v>0</v>
      </c>
      <c r="O32" s="18">
        <v>1</v>
      </c>
      <c r="P32" s="22"/>
      <c r="Q32" s="30"/>
      <c r="R32" s="23">
        <f t="shared" si="4"/>
        <v>2.301</v>
      </c>
    </row>
    <row r="33" spans="1:18" ht="36">
      <c r="A33" s="13">
        <f t="shared" si="0"/>
        <v>30</v>
      </c>
      <c r="B33" s="13" t="s">
        <v>98</v>
      </c>
      <c r="C33" s="18" t="s">
        <v>99</v>
      </c>
      <c r="D33" s="18" t="s">
        <v>100</v>
      </c>
      <c r="E33" s="18">
        <v>3.574</v>
      </c>
      <c r="F33" s="18">
        <v>7.23</v>
      </c>
      <c r="G33" s="18">
        <f t="shared" si="1"/>
        <v>0.7230000000000001</v>
      </c>
      <c r="H33" s="18"/>
      <c r="I33" s="18"/>
      <c r="J33" s="18">
        <f t="shared" si="2"/>
        <v>0.7230000000000001</v>
      </c>
      <c r="K33" s="19"/>
      <c r="L33" s="24"/>
      <c r="M33" s="21"/>
      <c r="N33" s="18">
        <f t="shared" si="3"/>
        <v>0</v>
      </c>
      <c r="O33" s="18">
        <v>1</v>
      </c>
      <c r="P33" s="22"/>
      <c r="Q33" s="22"/>
      <c r="R33" s="23">
        <f t="shared" si="4"/>
        <v>5.297</v>
      </c>
    </row>
    <row r="34" spans="1:18" ht="12">
      <c r="A34" s="13">
        <f t="shared" si="0"/>
        <v>31</v>
      </c>
      <c r="B34" s="13" t="s">
        <v>114</v>
      </c>
      <c r="C34" s="18" t="s">
        <v>42</v>
      </c>
      <c r="D34" s="18"/>
      <c r="E34" s="18">
        <v>0.467</v>
      </c>
      <c r="F34" s="18">
        <v>7.14</v>
      </c>
      <c r="G34" s="18">
        <f t="shared" si="1"/>
        <v>0.714</v>
      </c>
      <c r="H34" s="18"/>
      <c r="I34" s="18"/>
      <c r="J34" s="18">
        <f t="shared" si="2"/>
        <v>0.714</v>
      </c>
      <c r="K34" s="19"/>
      <c r="L34" s="24"/>
      <c r="M34" s="21"/>
      <c r="N34" s="18">
        <f t="shared" si="3"/>
        <v>0</v>
      </c>
      <c r="O34" s="18">
        <v>1</v>
      </c>
      <c r="P34" s="22"/>
      <c r="Q34" s="22"/>
      <c r="R34" s="23">
        <f t="shared" si="4"/>
        <v>2.181</v>
      </c>
    </row>
    <row r="35" spans="1:18" ht="36">
      <c r="A35" s="13">
        <f t="shared" si="0"/>
        <v>32</v>
      </c>
      <c r="B35" s="13" t="s">
        <v>127</v>
      </c>
      <c r="C35" s="18" t="s">
        <v>33</v>
      </c>
      <c r="D35" s="18" t="s">
        <v>59</v>
      </c>
      <c r="E35" s="18">
        <v>2.639</v>
      </c>
      <c r="F35" s="18">
        <v>6.8</v>
      </c>
      <c r="G35" s="18">
        <f t="shared" si="1"/>
        <v>0.68</v>
      </c>
      <c r="H35" s="18"/>
      <c r="I35" s="18"/>
      <c r="J35" s="18">
        <f t="shared" si="2"/>
        <v>0.68</v>
      </c>
      <c r="K35" s="19"/>
      <c r="L35" s="24"/>
      <c r="M35" s="21"/>
      <c r="N35" s="18">
        <f t="shared" si="3"/>
        <v>0</v>
      </c>
      <c r="O35" s="18">
        <v>1</v>
      </c>
      <c r="P35" s="22"/>
      <c r="Q35" s="22"/>
      <c r="R35" s="23">
        <f t="shared" si="4"/>
        <v>4.319</v>
      </c>
    </row>
    <row r="36" spans="1:18" ht="24" customHeight="1">
      <c r="A36" s="13">
        <f t="shared" si="0"/>
        <v>33</v>
      </c>
      <c r="B36" s="13" t="s">
        <v>104</v>
      </c>
      <c r="C36" s="18" t="s">
        <v>47</v>
      </c>
      <c r="D36" s="18"/>
      <c r="E36" s="18">
        <v>3.861</v>
      </c>
      <c r="F36" s="18">
        <v>6.88</v>
      </c>
      <c r="G36" s="18">
        <f t="shared" si="1"/>
        <v>0.6880000000000001</v>
      </c>
      <c r="H36" s="18"/>
      <c r="I36" s="18"/>
      <c r="J36" s="18">
        <f t="shared" si="2"/>
        <v>0.6880000000000001</v>
      </c>
      <c r="K36" s="19"/>
      <c r="L36" s="24"/>
      <c r="M36" s="21"/>
      <c r="N36" s="18">
        <f t="shared" si="3"/>
        <v>0</v>
      </c>
      <c r="O36" s="18">
        <v>1</v>
      </c>
      <c r="P36" s="22"/>
      <c r="Q36" s="22"/>
      <c r="R36" s="23">
        <f t="shared" si="4"/>
        <v>5.549</v>
      </c>
    </row>
    <row r="37" spans="1:18" ht="30.75" customHeight="1">
      <c r="A37" s="13">
        <f t="shared" si="0"/>
        <v>34</v>
      </c>
      <c r="B37" s="13" t="s">
        <v>145</v>
      </c>
      <c r="C37" s="18" t="s">
        <v>30</v>
      </c>
      <c r="D37" s="18"/>
      <c r="E37" s="18">
        <v>3.906</v>
      </c>
      <c r="F37" s="18">
        <v>6.75</v>
      </c>
      <c r="G37" s="18">
        <f t="shared" si="1"/>
        <v>0.675</v>
      </c>
      <c r="H37" s="18"/>
      <c r="I37" s="18"/>
      <c r="J37" s="18">
        <f t="shared" si="2"/>
        <v>0.675</v>
      </c>
      <c r="K37" s="19"/>
      <c r="L37" s="24"/>
      <c r="M37" s="21"/>
      <c r="N37" s="18">
        <f t="shared" si="3"/>
        <v>0</v>
      </c>
      <c r="O37" s="18">
        <v>1</v>
      </c>
      <c r="P37" s="22"/>
      <c r="Q37" s="22"/>
      <c r="R37" s="23">
        <f t="shared" si="4"/>
        <v>5.581</v>
      </c>
    </row>
    <row r="38" spans="1:18" ht="29.25" customHeight="1">
      <c r="A38" s="13">
        <f t="shared" si="0"/>
        <v>35</v>
      </c>
      <c r="B38" s="13" t="s">
        <v>68</v>
      </c>
      <c r="C38" s="18" t="s">
        <v>41</v>
      </c>
      <c r="D38" s="18"/>
      <c r="E38" s="22">
        <v>1.35</v>
      </c>
      <c r="F38" s="18">
        <v>8.1</v>
      </c>
      <c r="G38" s="18">
        <f t="shared" si="1"/>
        <v>0.81</v>
      </c>
      <c r="H38" s="18"/>
      <c r="I38" s="18"/>
      <c r="J38" s="18">
        <f t="shared" si="2"/>
        <v>0.81</v>
      </c>
      <c r="K38" s="19"/>
      <c r="L38" s="24"/>
      <c r="M38" s="21"/>
      <c r="N38" s="18">
        <f t="shared" si="3"/>
        <v>0</v>
      </c>
      <c r="O38" s="18">
        <v>1</v>
      </c>
      <c r="P38" s="22"/>
      <c r="Q38" s="22"/>
      <c r="R38" s="23">
        <f t="shared" si="4"/>
        <v>3.16</v>
      </c>
    </row>
    <row r="39" spans="1:18" ht="27" customHeight="1">
      <c r="A39" s="13">
        <f t="shared" si="0"/>
        <v>36</v>
      </c>
      <c r="B39" s="13" t="s">
        <v>147</v>
      </c>
      <c r="C39" s="18" t="s">
        <v>31</v>
      </c>
      <c r="D39" s="18"/>
      <c r="E39" s="18">
        <v>0</v>
      </c>
      <c r="F39" s="18">
        <v>6.71</v>
      </c>
      <c r="G39" s="18">
        <f t="shared" si="1"/>
        <v>0.671</v>
      </c>
      <c r="H39" s="18"/>
      <c r="I39" s="18"/>
      <c r="J39" s="18">
        <f t="shared" si="2"/>
        <v>0.671</v>
      </c>
      <c r="K39" s="19">
        <v>0.3</v>
      </c>
      <c r="L39" s="20"/>
      <c r="M39" s="21"/>
      <c r="N39" s="18">
        <f t="shared" si="3"/>
        <v>0.3</v>
      </c>
      <c r="O39" s="18">
        <v>1</v>
      </c>
      <c r="P39" s="22"/>
      <c r="Q39" s="22"/>
      <c r="R39" s="23">
        <f t="shared" si="4"/>
        <v>1.971</v>
      </c>
    </row>
    <row r="40" spans="1:18" ht="24">
      <c r="A40" s="13">
        <f t="shared" si="0"/>
        <v>37</v>
      </c>
      <c r="B40" s="13" t="s">
        <v>69</v>
      </c>
      <c r="C40" s="18" t="s">
        <v>35</v>
      </c>
      <c r="D40" s="18" t="s">
        <v>42</v>
      </c>
      <c r="E40" s="18">
        <v>2.08</v>
      </c>
      <c r="F40" s="18">
        <v>6.94</v>
      </c>
      <c r="G40" s="18">
        <f t="shared" si="1"/>
        <v>0.6940000000000001</v>
      </c>
      <c r="H40" s="18"/>
      <c r="I40" s="18"/>
      <c r="J40" s="18">
        <f t="shared" si="2"/>
        <v>0.6940000000000001</v>
      </c>
      <c r="K40" s="19">
        <v>0.3</v>
      </c>
      <c r="L40" s="24"/>
      <c r="M40" s="21"/>
      <c r="N40" s="18">
        <f t="shared" si="3"/>
        <v>0.3</v>
      </c>
      <c r="O40" s="18">
        <v>1</v>
      </c>
      <c r="P40" s="22"/>
      <c r="Q40" s="22"/>
      <c r="R40" s="23">
        <f t="shared" si="4"/>
        <v>4.074</v>
      </c>
    </row>
    <row r="41" spans="1:18" ht="24">
      <c r="A41" s="13">
        <f t="shared" si="0"/>
        <v>38</v>
      </c>
      <c r="B41" s="13" t="s">
        <v>43</v>
      </c>
      <c r="C41" s="28" t="s">
        <v>31</v>
      </c>
      <c r="D41" s="28"/>
      <c r="E41" s="28">
        <v>2.083</v>
      </c>
      <c r="F41" s="28">
        <v>7.11</v>
      </c>
      <c r="G41" s="18">
        <f t="shared" si="1"/>
        <v>0.7110000000000001</v>
      </c>
      <c r="H41" s="18">
        <v>0.5</v>
      </c>
      <c r="I41" s="18"/>
      <c r="J41" s="18">
        <f t="shared" si="2"/>
        <v>1.211</v>
      </c>
      <c r="K41" s="19"/>
      <c r="L41" s="24"/>
      <c r="M41" s="21"/>
      <c r="N41" s="18">
        <f t="shared" si="3"/>
        <v>0</v>
      </c>
      <c r="O41" s="18">
        <v>1</v>
      </c>
      <c r="P41" s="22"/>
      <c r="Q41" s="22"/>
      <c r="R41" s="23">
        <f t="shared" si="4"/>
        <v>4.2940000000000005</v>
      </c>
    </row>
    <row r="42" spans="1:18" ht="21" customHeight="1">
      <c r="A42" s="13">
        <f t="shared" si="0"/>
        <v>39</v>
      </c>
      <c r="B42" s="55" t="s">
        <v>143</v>
      </c>
      <c r="C42" s="24" t="s">
        <v>33</v>
      </c>
      <c r="D42" s="24"/>
      <c r="E42" s="41">
        <v>1.067</v>
      </c>
      <c r="F42" s="42">
        <v>7.62</v>
      </c>
      <c r="G42" s="18">
        <f t="shared" si="1"/>
        <v>0.762</v>
      </c>
      <c r="H42" s="18"/>
      <c r="I42" s="18"/>
      <c r="J42" s="18">
        <f t="shared" si="2"/>
        <v>0.762</v>
      </c>
      <c r="K42" s="19">
        <v>0.3</v>
      </c>
      <c r="L42" s="24"/>
      <c r="M42" s="21"/>
      <c r="N42" s="18">
        <f t="shared" si="3"/>
        <v>0.3</v>
      </c>
      <c r="O42" s="18">
        <v>1</v>
      </c>
      <c r="P42" s="22"/>
      <c r="Q42" s="22"/>
      <c r="R42" s="23">
        <f t="shared" si="4"/>
        <v>3.129</v>
      </c>
    </row>
    <row r="43" spans="1:18" ht="18" customHeight="1">
      <c r="A43" s="13">
        <f t="shared" si="0"/>
        <v>40</v>
      </c>
      <c r="B43" s="31" t="s">
        <v>74</v>
      </c>
      <c r="C43" s="18" t="s">
        <v>33</v>
      </c>
      <c r="D43" s="18"/>
      <c r="E43" s="18">
        <v>0</v>
      </c>
      <c r="F43" s="18">
        <v>6.8</v>
      </c>
      <c r="G43" s="18">
        <f t="shared" si="1"/>
        <v>0.68</v>
      </c>
      <c r="H43" s="18"/>
      <c r="I43" s="18"/>
      <c r="J43" s="18">
        <f t="shared" si="2"/>
        <v>0.68</v>
      </c>
      <c r="K43" s="19"/>
      <c r="L43" s="24"/>
      <c r="M43" s="21"/>
      <c r="N43" s="18">
        <f t="shared" si="3"/>
        <v>0</v>
      </c>
      <c r="O43" s="18">
        <v>1</v>
      </c>
      <c r="P43" s="22"/>
      <c r="Q43" s="22"/>
      <c r="R43" s="23">
        <f t="shared" si="4"/>
        <v>1.6800000000000002</v>
      </c>
    </row>
    <row r="44" spans="1:18" ht="24" customHeight="1">
      <c r="A44" s="13">
        <f t="shared" si="0"/>
        <v>41</v>
      </c>
      <c r="B44" s="31" t="s">
        <v>81</v>
      </c>
      <c r="C44" s="18" t="s">
        <v>82</v>
      </c>
      <c r="D44" s="18"/>
      <c r="E44" s="18">
        <v>0.393</v>
      </c>
      <c r="F44" s="18">
        <v>8.12</v>
      </c>
      <c r="G44" s="18">
        <f t="shared" si="1"/>
        <v>0.8119999999999999</v>
      </c>
      <c r="H44" s="18"/>
      <c r="I44" s="18"/>
      <c r="J44" s="18">
        <f t="shared" si="2"/>
        <v>0.8119999999999999</v>
      </c>
      <c r="K44" s="19"/>
      <c r="L44" s="24"/>
      <c r="M44" s="21"/>
      <c r="N44" s="18">
        <f t="shared" si="3"/>
        <v>0</v>
      </c>
      <c r="O44" s="18">
        <v>1</v>
      </c>
      <c r="P44" s="22"/>
      <c r="Q44" s="22"/>
      <c r="R44" s="23">
        <f t="shared" si="4"/>
        <v>2.205</v>
      </c>
    </row>
    <row r="45" spans="1:18" ht="24">
      <c r="A45" s="13">
        <f t="shared" si="0"/>
        <v>42</v>
      </c>
      <c r="B45" s="31" t="s">
        <v>79</v>
      </c>
      <c r="C45" s="18" t="s">
        <v>31</v>
      </c>
      <c r="D45" s="18"/>
      <c r="E45" s="18">
        <v>1.24</v>
      </c>
      <c r="F45" s="18">
        <v>6.89</v>
      </c>
      <c r="G45" s="18">
        <f t="shared" si="1"/>
        <v>0.6890000000000001</v>
      </c>
      <c r="H45" s="18"/>
      <c r="I45" s="18"/>
      <c r="J45" s="18">
        <f t="shared" si="2"/>
        <v>0.6890000000000001</v>
      </c>
      <c r="K45" s="19">
        <v>0.6</v>
      </c>
      <c r="L45" s="24"/>
      <c r="M45" s="21"/>
      <c r="N45" s="18">
        <f t="shared" si="3"/>
        <v>0.6</v>
      </c>
      <c r="O45" s="18">
        <v>1</v>
      </c>
      <c r="P45" s="22"/>
      <c r="Q45" s="22"/>
      <c r="R45" s="23">
        <f t="shared" si="4"/>
        <v>3.529</v>
      </c>
    </row>
    <row r="46" spans="1:18" ht="27.75" customHeight="1">
      <c r="A46" s="13">
        <f t="shared" si="0"/>
        <v>43</v>
      </c>
      <c r="B46" s="13" t="s">
        <v>115</v>
      </c>
      <c r="C46" s="32" t="s">
        <v>28</v>
      </c>
      <c r="D46" s="32"/>
      <c r="E46" s="32">
        <v>0</v>
      </c>
      <c r="F46" s="32">
        <v>7.21</v>
      </c>
      <c r="G46" s="18">
        <f t="shared" si="1"/>
        <v>0.7210000000000001</v>
      </c>
      <c r="H46" s="18"/>
      <c r="I46" s="18"/>
      <c r="J46" s="18">
        <f t="shared" si="2"/>
        <v>0.7210000000000001</v>
      </c>
      <c r="K46" s="19"/>
      <c r="L46" s="24"/>
      <c r="M46" s="21"/>
      <c r="N46" s="18">
        <f t="shared" si="3"/>
        <v>0</v>
      </c>
      <c r="O46" s="18">
        <v>1</v>
      </c>
      <c r="P46" s="22"/>
      <c r="Q46" s="22"/>
      <c r="R46" s="23">
        <f t="shared" si="4"/>
        <v>1.721</v>
      </c>
    </row>
    <row r="47" spans="1:18" ht="36">
      <c r="A47" s="13">
        <f t="shared" si="0"/>
        <v>44</v>
      </c>
      <c r="B47" s="13" t="s">
        <v>29</v>
      </c>
      <c r="C47" s="18" t="s">
        <v>30</v>
      </c>
      <c r="D47" s="18" t="s">
        <v>31</v>
      </c>
      <c r="E47" s="18">
        <v>3.349</v>
      </c>
      <c r="F47" s="18">
        <v>6.84</v>
      </c>
      <c r="G47" s="18">
        <f t="shared" si="1"/>
        <v>0.684</v>
      </c>
      <c r="H47" s="18"/>
      <c r="I47" s="18"/>
      <c r="J47" s="18">
        <f t="shared" si="2"/>
        <v>0.684</v>
      </c>
      <c r="K47" s="19">
        <v>0.6</v>
      </c>
      <c r="L47" s="24"/>
      <c r="M47" s="21"/>
      <c r="N47" s="18">
        <f t="shared" si="3"/>
        <v>0.6</v>
      </c>
      <c r="O47" s="18">
        <v>1</v>
      </c>
      <c r="P47" s="22"/>
      <c r="Q47" s="22"/>
      <c r="R47" s="23">
        <f t="shared" si="4"/>
        <v>5.633</v>
      </c>
    </row>
    <row r="48" spans="1:18" ht="24">
      <c r="A48" s="13">
        <f t="shared" si="0"/>
        <v>45</v>
      </c>
      <c r="B48" s="13" t="s">
        <v>116</v>
      </c>
      <c r="C48" s="18" t="s">
        <v>31</v>
      </c>
      <c r="D48" s="18" t="s">
        <v>117</v>
      </c>
      <c r="E48" s="18">
        <v>3.215</v>
      </c>
      <c r="F48" s="18">
        <v>7.33</v>
      </c>
      <c r="G48" s="35">
        <f t="shared" si="1"/>
        <v>0.7330000000000001</v>
      </c>
      <c r="H48" s="18"/>
      <c r="I48" s="18"/>
      <c r="J48" s="18">
        <f t="shared" si="2"/>
        <v>0.7330000000000001</v>
      </c>
      <c r="K48" s="19">
        <v>0.6</v>
      </c>
      <c r="L48" s="24"/>
      <c r="M48" s="21"/>
      <c r="N48" s="18">
        <f t="shared" si="3"/>
        <v>0.6</v>
      </c>
      <c r="O48" s="18">
        <v>1</v>
      </c>
      <c r="P48" s="22"/>
      <c r="Q48" s="22"/>
      <c r="R48" s="23">
        <f t="shared" si="4"/>
        <v>5.548</v>
      </c>
    </row>
    <row r="49" spans="1:18" ht="24">
      <c r="A49" s="13">
        <f t="shared" si="0"/>
        <v>46</v>
      </c>
      <c r="B49" s="13" t="s">
        <v>124</v>
      </c>
      <c r="C49" s="18" t="s">
        <v>31</v>
      </c>
      <c r="D49" s="18"/>
      <c r="E49" s="18">
        <v>0</v>
      </c>
      <c r="F49" s="18">
        <v>7.18</v>
      </c>
      <c r="G49" s="18">
        <f t="shared" si="1"/>
        <v>0.718</v>
      </c>
      <c r="H49" s="18"/>
      <c r="I49" s="18"/>
      <c r="J49" s="18">
        <f t="shared" si="2"/>
        <v>0.718</v>
      </c>
      <c r="K49" s="19"/>
      <c r="L49" s="24"/>
      <c r="M49" s="21"/>
      <c r="N49" s="18">
        <f t="shared" si="3"/>
        <v>0</v>
      </c>
      <c r="O49" s="18">
        <v>1</v>
      </c>
      <c r="P49" s="22"/>
      <c r="Q49" s="22"/>
      <c r="R49" s="23">
        <f t="shared" si="4"/>
        <v>1.718</v>
      </c>
    </row>
    <row r="50" spans="1:18" ht="12">
      <c r="A50" s="13">
        <f t="shared" si="0"/>
        <v>47</v>
      </c>
      <c r="B50" s="13" t="s">
        <v>73</v>
      </c>
      <c r="C50" s="18" t="s">
        <v>50</v>
      </c>
      <c r="D50" s="18"/>
      <c r="E50" s="18">
        <v>0</v>
      </c>
      <c r="F50" s="18">
        <v>6.86</v>
      </c>
      <c r="G50" s="18">
        <f t="shared" si="1"/>
        <v>0.686</v>
      </c>
      <c r="H50" s="18"/>
      <c r="I50" s="18"/>
      <c r="J50" s="18">
        <f t="shared" si="2"/>
        <v>0.686</v>
      </c>
      <c r="K50" s="19"/>
      <c r="L50" s="24"/>
      <c r="M50" s="21"/>
      <c r="N50" s="18">
        <f t="shared" si="3"/>
        <v>0</v>
      </c>
      <c r="O50" s="18">
        <v>1</v>
      </c>
      <c r="P50" s="22"/>
      <c r="Q50" s="22"/>
      <c r="R50" s="23">
        <f t="shared" si="4"/>
        <v>1.686</v>
      </c>
    </row>
    <row r="51" spans="1:18" ht="24">
      <c r="A51" s="13">
        <f t="shared" si="0"/>
        <v>48</v>
      </c>
      <c r="B51" s="13" t="s">
        <v>138</v>
      </c>
      <c r="C51" s="18" t="s">
        <v>31</v>
      </c>
      <c r="D51" s="18"/>
      <c r="E51" s="18">
        <v>1.569</v>
      </c>
      <c r="F51" s="18">
        <v>6.74</v>
      </c>
      <c r="G51" s="18">
        <f t="shared" si="1"/>
        <v>0.674</v>
      </c>
      <c r="H51" s="18"/>
      <c r="I51" s="18"/>
      <c r="J51" s="18">
        <f t="shared" si="2"/>
        <v>0.674</v>
      </c>
      <c r="K51" s="19">
        <v>0.3</v>
      </c>
      <c r="L51" s="24"/>
      <c r="M51" s="21"/>
      <c r="N51" s="18">
        <f t="shared" si="3"/>
        <v>0.3</v>
      </c>
      <c r="O51" s="18">
        <v>1</v>
      </c>
      <c r="P51" s="22"/>
      <c r="Q51" s="22"/>
      <c r="R51" s="23">
        <f t="shared" si="4"/>
        <v>3.5429999999999997</v>
      </c>
    </row>
    <row r="52" spans="1:18" ht="20.25" customHeight="1">
      <c r="A52" s="13">
        <f t="shared" si="0"/>
        <v>49</v>
      </c>
      <c r="B52" s="13" t="s">
        <v>52</v>
      </c>
      <c r="C52" s="18" t="s">
        <v>53</v>
      </c>
      <c r="D52" s="18" t="s">
        <v>42</v>
      </c>
      <c r="E52" s="18">
        <v>1.553</v>
      </c>
      <c r="F52" s="18">
        <v>6.63</v>
      </c>
      <c r="G52" s="18">
        <f t="shared" si="1"/>
        <v>0.663</v>
      </c>
      <c r="H52" s="18"/>
      <c r="I52" s="18"/>
      <c r="J52" s="18">
        <f t="shared" si="2"/>
        <v>0.663</v>
      </c>
      <c r="K52" s="19">
        <v>0.3</v>
      </c>
      <c r="L52" s="24"/>
      <c r="M52" s="21"/>
      <c r="N52" s="18">
        <f t="shared" si="3"/>
        <v>0.3</v>
      </c>
      <c r="O52" s="18">
        <v>1</v>
      </c>
      <c r="P52" s="22"/>
      <c r="Q52" s="22"/>
      <c r="R52" s="23">
        <f t="shared" si="4"/>
        <v>3.516</v>
      </c>
    </row>
    <row r="53" spans="1:18" ht="12">
      <c r="A53" s="13">
        <f t="shared" si="0"/>
        <v>50</v>
      </c>
      <c r="B53" s="13" t="s">
        <v>96</v>
      </c>
      <c r="C53" s="18" t="s">
        <v>42</v>
      </c>
      <c r="D53" s="18"/>
      <c r="E53" s="18">
        <v>0.18</v>
      </c>
      <c r="F53" s="18">
        <v>6.48</v>
      </c>
      <c r="G53" s="18">
        <f t="shared" si="1"/>
        <v>0.6480000000000001</v>
      </c>
      <c r="H53" s="18">
        <v>0.5</v>
      </c>
      <c r="I53" s="18"/>
      <c r="J53" s="18">
        <f t="shared" si="2"/>
        <v>1.1480000000000001</v>
      </c>
      <c r="K53" s="19"/>
      <c r="L53" s="25">
        <v>0.5</v>
      </c>
      <c r="M53" s="21"/>
      <c r="N53" s="18">
        <f t="shared" si="3"/>
        <v>0.5</v>
      </c>
      <c r="O53" s="18">
        <v>1</v>
      </c>
      <c r="P53" s="22"/>
      <c r="Q53" s="22"/>
      <c r="R53" s="23">
        <f t="shared" si="4"/>
        <v>2.8280000000000003</v>
      </c>
    </row>
    <row r="54" spans="1:18" ht="12">
      <c r="A54" s="13">
        <f t="shared" si="0"/>
        <v>51</v>
      </c>
      <c r="B54" s="13" t="s">
        <v>112</v>
      </c>
      <c r="C54" s="18" t="s">
        <v>28</v>
      </c>
      <c r="D54" s="18"/>
      <c r="E54" s="18"/>
      <c r="F54" s="18">
        <v>6.53</v>
      </c>
      <c r="G54" s="18">
        <f t="shared" si="1"/>
        <v>0.653</v>
      </c>
      <c r="H54" s="18"/>
      <c r="I54" s="18"/>
      <c r="J54" s="18">
        <f t="shared" si="2"/>
        <v>0.653</v>
      </c>
      <c r="K54" s="19"/>
      <c r="L54" s="25">
        <v>0.5</v>
      </c>
      <c r="M54" s="21"/>
      <c r="N54" s="18">
        <f t="shared" si="3"/>
        <v>0.5</v>
      </c>
      <c r="O54" s="18">
        <v>1</v>
      </c>
      <c r="P54" s="22"/>
      <c r="Q54" s="22"/>
      <c r="R54" s="23">
        <f t="shared" si="4"/>
        <v>2.153</v>
      </c>
    </row>
    <row r="55" spans="1:18" ht="12">
      <c r="A55" s="13">
        <f t="shared" si="0"/>
        <v>52</v>
      </c>
      <c r="B55" s="13" t="s">
        <v>108</v>
      </c>
      <c r="C55" s="18" t="s">
        <v>82</v>
      </c>
      <c r="D55" s="18"/>
      <c r="E55" s="18">
        <v>0.147</v>
      </c>
      <c r="F55" s="18">
        <v>7.11</v>
      </c>
      <c r="G55" s="18">
        <f t="shared" si="1"/>
        <v>0.7110000000000001</v>
      </c>
      <c r="H55" s="18"/>
      <c r="I55" s="18"/>
      <c r="J55" s="18">
        <f t="shared" si="2"/>
        <v>0.7110000000000001</v>
      </c>
      <c r="K55" s="19"/>
      <c r="L55" s="25">
        <v>0.5</v>
      </c>
      <c r="M55" s="21"/>
      <c r="N55" s="18">
        <f t="shared" si="3"/>
        <v>0.5</v>
      </c>
      <c r="O55" s="18">
        <v>1</v>
      </c>
      <c r="P55" s="22"/>
      <c r="Q55" s="22"/>
      <c r="R55" s="23">
        <f t="shared" si="4"/>
        <v>2.358</v>
      </c>
    </row>
    <row r="56" spans="1:18" ht="12">
      <c r="A56" s="13">
        <f t="shared" si="0"/>
        <v>53</v>
      </c>
      <c r="B56" s="13" t="s">
        <v>119</v>
      </c>
      <c r="C56" s="18" t="s">
        <v>82</v>
      </c>
      <c r="D56" s="18"/>
      <c r="E56" s="18">
        <v>0</v>
      </c>
      <c r="F56" s="18">
        <v>6.36</v>
      </c>
      <c r="G56" s="18">
        <f t="shared" si="1"/>
        <v>0.6360000000000001</v>
      </c>
      <c r="H56" s="18"/>
      <c r="I56" s="18"/>
      <c r="J56" s="18">
        <f t="shared" si="2"/>
        <v>0.6360000000000001</v>
      </c>
      <c r="K56" s="19">
        <v>0.3</v>
      </c>
      <c r="L56" s="24"/>
      <c r="M56" s="21"/>
      <c r="N56" s="18">
        <f t="shared" si="3"/>
        <v>0.3</v>
      </c>
      <c r="O56" s="18">
        <v>1</v>
      </c>
      <c r="P56" s="22"/>
      <c r="Q56" s="22"/>
      <c r="R56" s="23">
        <f t="shared" si="4"/>
        <v>1.9360000000000002</v>
      </c>
    </row>
    <row r="57" spans="1:18" ht="36">
      <c r="A57" s="13">
        <f t="shared" si="0"/>
        <v>54</v>
      </c>
      <c r="B57" s="13" t="s">
        <v>123</v>
      </c>
      <c r="C57" s="18" t="s">
        <v>45</v>
      </c>
      <c r="D57" s="18" t="s">
        <v>31</v>
      </c>
      <c r="E57" s="18">
        <v>2.598</v>
      </c>
      <c r="F57" s="18">
        <v>6.52</v>
      </c>
      <c r="G57" s="18">
        <f t="shared" si="1"/>
        <v>0.652</v>
      </c>
      <c r="H57" s="18"/>
      <c r="I57" s="18"/>
      <c r="J57" s="18">
        <f t="shared" si="2"/>
        <v>0.652</v>
      </c>
      <c r="K57" s="19">
        <v>0.3</v>
      </c>
      <c r="L57" s="24"/>
      <c r="M57" s="21"/>
      <c r="N57" s="18">
        <f t="shared" si="3"/>
        <v>0.3</v>
      </c>
      <c r="O57" s="18">
        <v>1</v>
      </c>
      <c r="P57" s="22"/>
      <c r="Q57" s="22"/>
      <c r="R57" s="23">
        <f t="shared" si="4"/>
        <v>4.55</v>
      </c>
    </row>
    <row r="58" spans="1:18" ht="12">
      <c r="A58" s="13">
        <f t="shared" si="0"/>
        <v>55</v>
      </c>
      <c r="B58" s="13" t="s">
        <v>85</v>
      </c>
      <c r="C58" s="18" t="s">
        <v>28</v>
      </c>
      <c r="D58" s="18"/>
      <c r="E58" s="18">
        <v>0.831</v>
      </c>
      <c r="F58" s="22">
        <v>6</v>
      </c>
      <c r="G58" s="18">
        <f t="shared" si="1"/>
        <v>0.6000000000000001</v>
      </c>
      <c r="H58" s="18"/>
      <c r="I58" s="18"/>
      <c r="J58" s="18">
        <f t="shared" si="2"/>
        <v>0.6000000000000001</v>
      </c>
      <c r="K58" s="19"/>
      <c r="L58" s="24"/>
      <c r="M58" s="21"/>
      <c r="N58" s="18">
        <f t="shared" si="3"/>
        <v>0</v>
      </c>
      <c r="O58" s="18">
        <v>1</v>
      </c>
      <c r="P58" s="22"/>
      <c r="Q58" s="22"/>
      <c r="R58" s="23">
        <f t="shared" si="4"/>
        <v>2.431</v>
      </c>
    </row>
    <row r="59" spans="1:18" ht="36">
      <c r="A59" s="13">
        <f t="shared" si="0"/>
        <v>56</v>
      </c>
      <c r="B59" s="13" t="s">
        <v>94</v>
      </c>
      <c r="C59" s="18" t="s">
        <v>26</v>
      </c>
      <c r="D59" s="18" t="s">
        <v>95</v>
      </c>
      <c r="E59" s="18">
        <v>0.426</v>
      </c>
      <c r="F59" s="18">
        <v>7.018</v>
      </c>
      <c r="G59" s="18">
        <f t="shared" si="1"/>
        <v>0.7018</v>
      </c>
      <c r="H59" s="18"/>
      <c r="I59" s="18"/>
      <c r="J59" s="18">
        <f t="shared" si="2"/>
        <v>0.7018</v>
      </c>
      <c r="K59" s="19">
        <v>0.3</v>
      </c>
      <c r="L59" s="24"/>
      <c r="M59" s="21"/>
      <c r="N59" s="18">
        <f t="shared" si="3"/>
        <v>0.3</v>
      </c>
      <c r="O59" s="18">
        <v>1</v>
      </c>
      <c r="P59" s="22"/>
      <c r="Q59" s="22"/>
      <c r="R59" s="23">
        <f t="shared" si="4"/>
        <v>2.4278</v>
      </c>
    </row>
    <row r="60" spans="1:18" ht="12">
      <c r="A60" s="13">
        <f t="shared" si="0"/>
        <v>57</v>
      </c>
      <c r="B60" s="13" t="s">
        <v>133</v>
      </c>
      <c r="C60" s="18" t="s">
        <v>82</v>
      </c>
      <c r="D60" s="18"/>
      <c r="E60" s="18">
        <v>0</v>
      </c>
      <c r="F60" s="18">
        <v>7</v>
      </c>
      <c r="G60" s="18">
        <f t="shared" si="1"/>
        <v>0.7000000000000001</v>
      </c>
      <c r="H60" s="18">
        <v>0.5</v>
      </c>
      <c r="I60" s="18"/>
      <c r="J60" s="18">
        <f t="shared" si="2"/>
        <v>1.2000000000000002</v>
      </c>
      <c r="K60" s="19"/>
      <c r="L60" s="24"/>
      <c r="M60" s="21"/>
      <c r="N60" s="18">
        <f t="shared" si="3"/>
        <v>0</v>
      </c>
      <c r="O60" s="18">
        <v>1</v>
      </c>
      <c r="P60" s="22"/>
      <c r="Q60" s="22"/>
      <c r="R60" s="23">
        <f t="shared" si="4"/>
        <v>2.2</v>
      </c>
    </row>
    <row r="61" spans="1:18" ht="12">
      <c r="A61" s="13">
        <f t="shared" si="0"/>
        <v>58</v>
      </c>
      <c r="B61" s="13" t="s">
        <v>109</v>
      </c>
      <c r="C61" s="18" t="s">
        <v>33</v>
      </c>
      <c r="D61" s="18"/>
      <c r="E61" s="18">
        <v>0</v>
      </c>
      <c r="F61" s="18">
        <v>7.07</v>
      </c>
      <c r="G61" s="18">
        <f t="shared" si="1"/>
        <v>0.7070000000000001</v>
      </c>
      <c r="H61" s="18"/>
      <c r="I61" s="18"/>
      <c r="J61" s="18">
        <f t="shared" si="2"/>
        <v>0.7070000000000001</v>
      </c>
      <c r="K61" s="19"/>
      <c r="L61" s="24"/>
      <c r="M61" s="21"/>
      <c r="N61" s="18">
        <f t="shared" si="3"/>
        <v>0</v>
      </c>
      <c r="O61" s="18">
        <v>1</v>
      </c>
      <c r="P61" s="22"/>
      <c r="Q61" s="22"/>
      <c r="R61" s="23">
        <f t="shared" si="4"/>
        <v>1.707</v>
      </c>
    </row>
    <row r="62" spans="1:18" ht="24">
      <c r="A62" s="13">
        <f t="shared" si="0"/>
        <v>59</v>
      </c>
      <c r="B62" s="13" t="s">
        <v>142</v>
      </c>
      <c r="C62" s="18" t="s">
        <v>30</v>
      </c>
      <c r="D62" s="18"/>
      <c r="E62" s="18">
        <v>3.863</v>
      </c>
      <c r="F62" s="18">
        <v>6.57</v>
      </c>
      <c r="G62" s="18">
        <f t="shared" si="1"/>
        <v>0.657</v>
      </c>
      <c r="H62" s="18"/>
      <c r="I62" s="18"/>
      <c r="J62" s="18">
        <f t="shared" si="2"/>
        <v>0.657</v>
      </c>
      <c r="K62" s="19"/>
      <c r="L62" s="24"/>
      <c r="M62" s="21"/>
      <c r="N62" s="18">
        <f t="shared" si="3"/>
        <v>0</v>
      </c>
      <c r="O62" s="18">
        <v>1</v>
      </c>
      <c r="P62" s="22"/>
      <c r="Q62" s="22"/>
      <c r="R62" s="23">
        <f t="shared" si="4"/>
        <v>5.52</v>
      </c>
    </row>
    <row r="63" spans="1:18" ht="34.5" customHeight="1">
      <c r="A63" s="13">
        <f t="shared" si="0"/>
        <v>60</v>
      </c>
      <c r="B63" s="13" t="s">
        <v>34</v>
      </c>
      <c r="C63" s="18" t="s">
        <v>35</v>
      </c>
      <c r="D63" s="18"/>
      <c r="E63" s="18">
        <v>0</v>
      </c>
      <c r="F63" s="18">
        <v>7.23</v>
      </c>
      <c r="G63" s="18">
        <f t="shared" si="1"/>
        <v>0.7230000000000001</v>
      </c>
      <c r="H63" s="18"/>
      <c r="I63" s="18"/>
      <c r="J63" s="18">
        <f t="shared" si="2"/>
        <v>0.7230000000000001</v>
      </c>
      <c r="K63" s="19"/>
      <c r="L63" s="25">
        <v>0.5</v>
      </c>
      <c r="M63" s="21"/>
      <c r="N63" s="18">
        <f t="shared" si="3"/>
        <v>0.5</v>
      </c>
      <c r="O63" s="18">
        <v>1</v>
      </c>
      <c r="P63" s="22"/>
      <c r="Q63" s="22"/>
      <c r="R63" s="23">
        <f t="shared" si="4"/>
        <v>2.223</v>
      </c>
    </row>
    <row r="64" spans="1:18" ht="24">
      <c r="A64" s="13">
        <f t="shared" si="0"/>
        <v>61</v>
      </c>
      <c r="B64" s="13" t="s">
        <v>80</v>
      </c>
      <c r="C64" s="18" t="s">
        <v>35</v>
      </c>
      <c r="D64" s="18"/>
      <c r="E64" s="18">
        <v>0</v>
      </c>
      <c r="F64" s="18">
        <v>7.81</v>
      </c>
      <c r="G64" s="18">
        <f t="shared" si="1"/>
        <v>0.781</v>
      </c>
      <c r="H64" s="18"/>
      <c r="I64" s="18"/>
      <c r="J64" s="18">
        <f t="shared" si="2"/>
        <v>0.781</v>
      </c>
      <c r="K64" s="19"/>
      <c r="L64" s="24"/>
      <c r="M64" s="21"/>
      <c r="N64" s="18">
        <f t="shared" si="3"/>
        <v>0</v>
      </c>
      <c r="O64" s="18">
        <v>1</v>
      </c>
      <c r="P64" s="22"/>
      <c r="Q64" s="22"/>
      <c r="R64" s="23">
        <f t="shared" si="4"/>
        <v>1.7810000000000001</v>
      </c>
    </row>
    <row r="65" spans="1:18" ht="24" customHeight="1">
      <c r="A65" s="13">
        <f t="shared" si="0"/>
        <v>62</v>
      </c>
      <c r="B65" s="13" t="s">
        <v>89</v>
      </c>
      <c r="C65" s="18" t="s">
        <v>50</v>
      </c>
      <c r="D65" s="18"/>
      <c r="E65" s="18">
        <v>3.914</v>
      </c>
      <c r="F65" s="18">
        <v>7.42</v>
      </c>
      <c r="G65" s="18">
        <f t="shared" si="1"/>
        <v>0.742</v>
      </c>
      <c r="H65" s="18"/>
      <c r="I65" s="18">
        <v>1</v>
      </c>
      <c r="J65" s="18">
        <f t="shared" si="2"/>
        <v>1.742</v>
      </c>
      <c r="K65" s="19"/>
      <c r="L65" s="24"/>
      <c r="M65" s="21"/>
      <c r="N65" s="18">
        <f t="shared" si="3"/>
        <v>0</v>
      </c>
      <c r="O65" s="18">
        <v>1</v>
      </c>
      <c r="P65" s="22"/>
      <c r="Q65" s="22"/>
      <c r="R65" s="23">
        <f t="shared" si="4"/>
        <v>6.656000000000001</v>
      </c>
    </row>
    <row r="66" spans="1:18" ht="15" customHeight="1">
      <c r="A66" s="13">
        <f t="shared" si="0"/>
        <v>63</v>
      </c>
      <c r="B66" s="13" t="s">
        <v>93</v>
      </c>
      <c r="C66" s="18" t="s">
        <v>45</v>
      </c>
      <c r="D66" s="18"/>
      <c r="E66" s="18">
        <v>3.405</v>
      </c>
      <c r="F66" s="18">
        <v>7.53</v>
      </c>
      <c r="G66" s="18">
        <f t="shared" si="1"/>
        <v>0.7530000000000001</v>
      </c>
      <c r="H66" s="18"/>
      <c r="I66" s="18">
        <v>1</v>
      </c>
      <c r="J66" s="18">
        <f t="shared" si="2"/>
        <v>1.7530000000000001</v>
      </c>
      <c r="K66" s="19"/>
      <c r="L66" s="24"/>
      <c r="M66" s="21"/>
      <c r="N66" s="18">
        <f t="shared" si="3"/>
        <v>0</v>
      </c>
      <c r="O66" s="18">
        <v>1</v>
      </c>
      <c r="P66" s="22"/>
      <c r="Q66" s="22"/>
      <c r="R66" s="23">
        <f t="shared" si="4"/>
        <v>6.1579999999999995</v>
      </c>
    </row>
    <row r="67" spans="1:18" ht="21.75" customHeight="1">
      <c r="A67" s="13">
        <f t="shared" si="0"/>
        <v>64</v>
      </c>
      <c r="B67" s="13" t="s">
        <v>55</v>
      </c>
      <c r="C67" s="18" t="s">
        <v>53</v>
      </c>
      <c r="D67" s="18"/>
      <c r="E67" s="18">
        <v>3.774</v>
      </c>
      <c r="F67" s="18">
        <v>6.53</v>
      </c>
      <c r="G67" s="18">
        <f t="shared" si="1"/>
        <v>0.653</v>
      </c>
      <c r="H67" s="18"/>
      <c r="I67" s="18"/>
      <c r="J67" s="18">
        <f t="shared" si="2"/>
        <v>0.653</v>
      </c>
      <c r="K67" s="19"/>
      <c r="L67" s="24"/>
      <c r="M67" s="21"/>
      <c r="N67" s="18">
        <f t="shared" si="3"/>
        <v>0</v>
      </c>
      <c r="O67" s="18">
        <v>1</v>
      </c>
      <c r="P67" s="22"/>
      <c r="Q67" s="22"/>
      <c r="R67" s="23">
        <f t="shared" si="4"/>
        <v>5.427</v>
      </c>
    </row>
    <row r="68" spans="1:18" ht="21.75" customHeight="1">
      <c r="A68" s="13">
        <f t="shared" si="0"/>
        <v>65</v>
      </c>
      <c r="B68" s="13" t="s">
        <v>46</v>
      </c>
      <c r="C68" s="18" t="s">
        <v>47</v>
      </c>
      <c r="D68" s="18"/>
      <c r="E68" s="18">
        <v>0</v>
      </c>
      <c r="F68" s="18">
        <v>6.66</v>
      </c>
      <c r="G68" s="18">
        <f t="shared" si="1"/>
        <v>0.666</v>
      </c>
      <c r="H68" s="18"/>
      <c r="I68" s="18"/>
      <c r="J68" s="18">
        <f t="shared" si="2"/>
        <v>0.666</v>
      </c>
      <c r="K68" s="19"/>
      <c r="L68" s="20"/>
      <c r="M68" s="21"/>
      <c r="N68" s="18">
        <f t="shared" si="3"/>
        <v>0</v>
      </c>
      <c r="O68" s="18">
        <v>1</v>
      </c>
      <c r="P68" s="22"/>
      <c r="Q68" s="22"/>
      <c r="R68" s="23">
        <f t="shared" si="4"/>
        <v>1.666</v>
      </c>
    </row>
    <row r="69" spans="1:18" ht="27.75" customHeight="1">
      <c r="A69" s="13">
        <f t="shared" si="0"/>
        <v>66</v>
      </c>
      <c r="B69" s="13" t="s">
        <v>113</v>
      </c>
      <c r="C69" s="18" t="s">
        <v>26</v>
      </c>
      <c r="D69" s="18"/>
      <c r="E69" s="18">
        <v>0</v>
      </c>
      <c r="F69" s="18">
        <v>7.05</v>
      </c>
      <c r="G69" s="18">
        <f t="shared" si="1"/>
        <v>0.7050000000000001</v>
      </c>
      <c r="H69" s="18"/>
      <c r="I69" s="18"/>
      <c r="J69" s="18">
        <f t="shared" si="2"/>
        <v>0.7050000000000001</v>
      </c>
      <c r="K69" s="19"/>
      <c r="L69" s="24"/>
      <c r="M69" s="21"/>
      <c r="N69" s="18">
        <f t="shared" si="3"/>
        <v>0</v>
      </c>
      <c r="O69" s="18">
        <v>1</v>
      </c>
      <c r="P69" s="22"/>
      <c r="Q69" s="22"/>
      <c r="R69" s="23">
        <f t="shared" si="4"/>
        <v>1.705</v>
      </c>
    </row>
    <row r="70" spans="1:18" ht="48">
      <c r="A70" s="13">
        <f t="shared" si="0"/>
        <v>67</v>
      </c>
      <c r="B70" s="38" t="s">
        <v>131</v>
      </c>
      <c r="C70" s="18" t="s">
        <v>28</v>
      </c>
      <c r="D70" s="18" t="s">
        <v>132</v>
      </c>
      <c r="E70" s="18">
        <v>0.802</v>
      </c>
      <c r="F70" s="18">
        <v>6.47</v>
      </c>
      <c r="G70" s="18">
        <f t="shared" si="1"/>
        <v>0.647</v>
      </c>
      <c r="H70" s="18"/>
      <c r="I70" s="18"/>
      <c r="J70" s="18">
        <f t="shared" si="2"/>
        <v>0.647</v>
      </c>
      <c r="K70" s="19">
        <v>0.6</v>
      </c>
      <c r="L70" s="24"/>
      <c r="M70" s="21"/>
      <c r="N70" s="18">
        <f t="shared" si="3"/>
        <v>0.6</v>
      </c>
      <c r="O70" s="18">
        <v>1</v>
      </c>
      <c r="P70" s="22"/>
      <c r="Q70" s="22"/>
      <c r="R70" s="23">
        <f t="shared" si="4"/>
        <v>3.049</v>
      </c>
    </row>
    <row r="71" spans="1:18" ht="12">
      <c r="A71" s="13">
        <f t="shared" si="0"/>
        <v>68</v>
      </c>
      <c r="B71" s="13" t="s">
        <v>91</v>
      </c>
      <c r="C71" s="18" t="s">
        <v>47</v>
      </c>
      <c r="D71" s="18"/>
      <c r="E71" s="18">
        <v>0</v>
      </c>
      <c r="F71" s="18">
        <v>7.08</v>
      </c>
      <c r="G71" s="18">
        <f t="shared" si="1"/>
        <v>0.7080000000000001</v>
      </c>
      <c r="H71" s="18"/>
      <c r="I71" s="18"/>
      <c r="J71" s="18">
        <f t="shared" si="2"/>
        <v>0.7080000000000001</v>
      </c>
      <c r="K71" s="19"/>
      <c r="L71" s="24"/>
      <c r="M71" s="21"/>
      <c r="N71" s="18">
        <f t="shared" si="3"/>
        <v>0</v>
      </c>
      <c r="O71" s="18">
        <v>1</v>
      </c>
      <c r="P71" s="22"/>
      <c r="Q71" s="22"/>
      <c r="R71" s="23">
        <f t="shared" si="4"/>
        <v>1.7080000000000002</v>
      </c>
    </row>
    <row r="72" spans="1:18" ht="24">
      <c r="A72" s="13">
        <f t="shared" si="0"/>
        <v>69</v>
      </c>
      <c r="B72" s="13" t="s">
        <v>105</v>
      </c>
      <c r="C72" s="18" t="s">
        <v>31</v>
      </c>
      <c r="D72" s="18"/>
      <c r="E72" s="18">
        <v>0</v>
      </c>
      <c r="F72" s="18">
        <v>6.89</v>
      </c>
      <c r="G72" s="18">
        <f t="shared" si="1"/>
        <v>0.6890000000000001</v>
      </c>
      <c r="H72" s="18"/>
      <c r="I72" s="18"/>
      <c r="J72" s="18">
        <f t="shared" si="2"/>
        <v>0.6890000000000001</v>
      </c>
      <c r="K72" s="19"/>
      <c r="L72" s="24"/>
      <c r="M72" s="21"/>
      <c r="N72" s="18">
        <f t="shared" si="3"/>
        <v>0</v>
      </c>
      <c r="O72" s="18">
        <v>1</v>
      </c>
      <c r="P72" s="22"/>
      <c r="Q72" s="22"/>
      <c r="R72" s="23">
        <f t="shared" si="4"/>
        <v>1.689</v>
      </c>
    </row>
    <row r="73" spans="1:18" ht="28.5" customHeight="1">
      <c r="A73" s="13">
        <f t="shared" si="0"/>
        <v>70</v>
      </c>
      <c r="B73" s="13" t="s">
        <v>148</v>
      </c>
      <c r="C73" s="18" t="s">
        <v>47</v>
      </c>
      <c r="D73" s="18"/>
      <c r="E73" s="18">
        <v>0</v>
      </c>
      <c r="F73" s="18">
        <v>6.3</v>
      </c>
      <c r="G73" s="18">
        <f t="shared" si="1"/>
        <v>0.63</v>
      </c>
      <c r="H73" s="18"/>
      <c r="I73" s="18"/>
      <c r="J73" s="18">
        <f t="shared" si="2"/>
        <v>0.63</v>
      </c>
      <c r="K73" s="19"/>
      <c r="L73" s="24"/>
      <c r="M73" s="21"/>
      <c r="N73" s="18">
        <f t="shared" si="3"/>
        <v>0</v>
      </c>
      <c r="O73" s="18">
        <v>1</v>
      </c>
      <c r="P73" s="22"/>
      <c r="Q73" s="22"/>
      <c r="R73" s="23">
        <f t="shared" si="4"/>
        <v>1.63</v>
      </c>
    </row>
    <row r="74" spans="1:18" ht="37.5" customHeight="1">
      <c r="A74" s="13">
        <f t="shared" si="0"/>
        <v>71</v>
      </c>
      <c r="B74" s="13" t="s">
        <v>39</v>
      </c>
      <c r="C74" s="18" t="s">
        <v>33</v>
      </c>
      <c r="D74" s="18" t="s">
        <v>31</v>
      </c>
      <c r="E74" s="18">
        <v>0</v>
      </c>
      <c r="F74" s="18">
        <v>7.23</v>
      </c>
      <c r="G74" s="18">
        <f t="shared" si="1"/>
        <v>0.7230000000000001</v>
      </c>
      <c r="H74" s="18"/>
      <c r="I74" s="18"/>
      <c r="J74" s="18">
        <f t="shared" si="2"/>
        <v>0.7230000000000001</v>
      </c>
      <c r="K74" s="19"/>
      <c r="L74" s="24"/>
      <c r="M74" s="21"/>
      <c r="N74" s="18">
        <f t="shared" si="3"/>
        <v>0</v>
      </c>
      <c r="O74" s="18">
        <v>1</v>
      </c>
      <c r="P74" s="22"/>
      <c r="Q74" s="22"/>
      <c r="R74" s="23">
        <f t="shared" si="4"/>
        <v>1.723</v>
      </c>
    </row>
    <row r="75" spans="1:18" ht="30" customHeight="1">
      <c r="A75" s="13">
        <f t="shared" si="0"/>
        <v>72</v>
      </c>
      <c r="B75" s="13" t="s">
        <v>54</v>
      </c>
      <c r="C75" s="18" t="s">
        <v>30</v>
      </c>
      <c r="D75" s="18"/>
      <c r="E75" s="22">
        <v>2.87</v>
      </c>
      <c r="F75" s="18">
        <v>6.75</v>
      </c>
      <c r="G75" s="18">
        <f t="shared" si="1"/>
        <v>0.675</v>
      </c>
      <c r="H75" s="18"/>
      <c r="I75" s="18"/>
      <c r="J75" s="18">
        <f t="shared" si="2"/>
        <v>0.675</v>
      </c>
      <c r="K75" s="19"/>
      <c r="L75" s="24"/>
      <c r="M75" s="21"/>
      <c r="N75" s="18">
        <f t="shared" si="3"/>
        <v>0</v>
      </c>
      <c r="O75" s="18">
        <v>1</v>
      </c>
      <c r="P75" s="22"/>
      <c r="Q75" s="22"/>
      <c r="R75" s="23">
        <f t="shared" si="4"/>
        <v>4.545</v>
      </c>
    </row>
    <row r="76" spans="1:18" ht="12">
      <c r="A76" s="13">
        <f t="shared" si="0"/>
        <v>73</v>
      </c>
      <c r="B76" s="13" t="s">
        <v>128</v>
      </c>
      <c r="C76" s="18" t="s">
        <v>28</v>
      </c>
      <c r="D76" s="18" t="s">
        <v>47</v>
      </c>
      <c r="E76" s="18">
        <v>3.425</v>
      </c>
      <c r="F76" s="18">
        <v>6.77</v>
      </c>
      <c r="G76" s="18">
        <f t="shared" si="1"/>
        <v>0.677</v>
      </c>
      <c r="H76" s="18"/>
      <c r="I76" s="18"/>
      <c r="J76" s="18">
        <f t="shared" si="2"/>
        <v>0.677</v>
      </c>
      <c r="K76" s="19"/>
      <c r="L76" s="24"/>
      <c r="M76" s="21"/>
      <c r="N76" s="18">
        <f t="shared" si="3"/>
        <v>0</v>
      </c>
      <c r="O76" s="18">
        <v>1</v>
      </c>
      <c r="P76" s="22"/>
      <c r="Q76" s="22"/>
      <c r="R76" s="23">
        <f t="shared" si="4"/>
        <v>5.102</v>
      </c>
    </row>
    <row r="77" spans="1:18" ht="24">
      <c r="A77" s="13">
        <f t="shared" si="0"/>
        <v>74</v>
      </c>
      <c r="B77" s="13" t="s">
        <v>60</v>
      </c>
      <c r="C77" s="18" t="s">
        <v>26</v>
      </c>
      <c r="D77" s="18" t="s">
        <v>30</v>
      </c>
      <c r="E77" s="22">
        <v>1.32</v>
      </c>
      <c r="F77" s="18">
        <v>7.04</v>
      </c>
      <c r="G77" s="18">
        <f t="shared" si="1"/>
        <v>0.7040000000000001</v>
      </c>
      <c r="H77" s="18">
        <v>0.5</v>
      </c>
      <c r="I77" s="18"/>
      <c r="J77" s="18">
        <f t="shared" si="2"/>
        <v>1.2040000000000002</v>
      </c>
      <c r="K77" s="26"/>
      <c r="L77" s="24"/>
      <c r="M77" s="21"/>
      <c r="N77" s="18">
        <f t="shared" si="3"/>
        <v>0</v>
      </c>
      <c r="O77" s="18">
        <v>1</v>
      </c>
      <c r="P77" s="22"/>
      <c r="Q77" s="22"/>
      <c r="R77" s="23">
        <f t="shared" si="4"/>
        <v>3.524</v>
      </c>
    </row>
    <row r="78" spans="1:18" ht="12">
      <c r="A78" s="13">
        <f t="shared" si="0"/>
        <v>75</v>
      </c>
      <c r="B78" s="13" t="s">
        <v>144</v>
      </c>
      <c r="C78" s="18" t="s">
        <v>28</v>
      </c>
      <c r="D78" s="18"/>
      <c r="E78" s="18">
        <v>0</v>
      </c>
      <c r="F78" s="18">
        <v>7.15</v>
      </c>
      <c r="G78" s="18">
        <f t="shared" si="1"/>
        <v>0.7150000000000001</v>
      </c>
      <c r="H78" s="18"/>
      <c r="I78" s="18"/>
      <c r="J78" s="18">
        <f t="shared" si="2"/>
        <v>0.7150000000000001</v>
      </c>
      <c r="K78" s="19"/>
      <c r="L78" s="25">
        <v>2</v>
      </c>
      <c r="M78" s="21"/>
      <c r="N78" s="18">
        <f t="shared" si="3"/>
        <v>2</v>
      </c>
      <c r="O78" s="18">
        <v>1</v>
      </c>
      <c r="P78" s="22"/>
      <c r="Q78" s="22"/>
      <c r="R78" s="23">
        <f t="shared" si="4"/>
        <v>3.715</v>
      </c>
    </row>
    <row r="79" spans="1:18" ht="24">
      <c r="A79" s="13">
        <f t="shared" si="0"/>
        <v>76</v>
      </c>
      <c r="B79" s="13" t="s">
        <v>70</v>
      </c>
      <c r="C79" s="18" t="s">
        <v>31</v>
      </c>
      <c r="D79" s="18"/>
      <c r="E79" s="18">
        <v>3.42</v>
      </c>
      <c r="F79" s="18">
        <v>7.04</v>
      </c>
      <c r="G79" s="18">
        <f t="shared" si="1"/>
        <v>0.7040000000000001</v>
      </c>
      <c r="H79" s="18">
        <v>0.5</v>
      </c>
      <c r="I79" s="18"/>
      <c r="J79" s="18">
        <f t="shared" si="2"/>
        <v>1.2040000000000002</v>
      </c>
      <c r="K79" s="19"/>
      <c r="L79" s="24"/>
      <c r="M79" s="21"/>
      <c r="N79" s="18">
        <f t="shared" si="3"/>
        <v>0</v>
      </c>
      <c r="O79" s="18">
        <v>1</v>
      </c>
      <c r="P79" s="22"/>
      <c r="Q79" s="22"/>
      <c r="R79" s="23">
        <f t="shared" si="4"/>
        <v>5.6240000000000006</v>
      </c>
    </row>
    <row r="80" spans="1:18" ht="24">
      <c r="A80" s="13">
        <f t="shared" si="0"/>
        <v>77</v>
      </c>
      <c r="B80" s="13" t="s">
        <v>106</v>
      </c>
      <c r="C80" s="18" t="s">
        <v>30</v>
      </c>
      <c r="D80" s="18"/>
      <c r="E80" s="22">
        <v>1.034</v>
      </c>
      <c r="F80" s="18">
        <v>6.77</v>
      </c>
      <c r="G80" s="18">
        <f t="shared" si="1"/>
        <v>0.677</v>
      </c>
      <c r="H80" s="18"/>
      <c r="I80" s="18"/>
      <c r="J80" s="18">
        <f t="shared" si="2"/>
        <v>0.677</v>
      </c>
      <c r="K80" s="19">
        <v>0.6</v>
      </c>
      <c r="L80" s="24"/>
      <c r="M80" s="21"/>
      <c r="N80" s="18">
        <f t="shared" si="3"/>
        <v>0.6</v>
      </c>
      <c r="O80" s="18">
        <v>1</v>
      </c>
      <c r="P80" s="22"/>
      <c r="Q80" s="22"/>
      <c r="R80" s="23">
        <f t="shared" si="4"/>
        <v>3.311</v>
      </c>
    </row>
    <row r="81" spans="1:18" ht="24" customHeight="1">
      <c r="A81" s="13">
        <f t="shared" si="0"/>
        <v>78</v>
      </c>
      <c r="B81" s="13" t="s">
        <v>149</v>
      </c>
      <c r="C81" s="18" t="s">
        <v>103</v>
      </c>
      <c r="D81" s="18"/>
      <c r="E81" s="18">
        <v>2.443</v>
      </c>
      <c r="F81" s="18">
        <v>8</v>
      </c>
      <c r="G81" s="18">
        <f t="shared" si="1"/>
        <v>0.8</v>
      </c>
      <c r="H81" s="18"/>
      <c r="I81" s="18"/>
      <c r="J81" s="18">
        <f t="shared" si="2"/>
        <v>0.8</v>
      </c>
      <c r="K81" s="19"/>
      <c r="L81" s="25">
        <v>0.5</v>
      </c>
      <c r="M81" s="21"/>
      <c r="N81" s="18">
        <f t="shared" si="3"/>
        <v>0.5</v>
      </c>
      <c r="O81" s="18">
        <v>1</v>
      </c>
      <c r="P81" s="22"/>
      <c r="Q81" s="22"/>
      <c r="R81" s="23">
        <f t="shared" si="4"/>
        <v>4.743</v>
      </c>
    </row>
    <row r="82" spans="1:18" ht="28.5" customHeight="1">
      <c r="A82" s="13">
        <f t="shared" si="0"/>
        <v>79</v>
      </c>
      <c r="B82" s="13" t="s">
        <v>49</v>
      </c>
      <c r="C82" s="18" t="s">
        <v>50</v>
      </c>
      <c r="D82" s="18"/>
      <c r="E82" s="18">
        <v>0</v>
      </c>
      <c r="F82" s="18">
        <v>7.5</v>
      </c>
      <c r="G82" s="18">
        <f t="shared" si="1"/>
        <v>0.75</v>
      </c>
      <c r="H82" s="18"/>
      <c r="I82" s="18"/>
      <c r="J82" s="18">
        <f t="shared" si="2"/>
        <v>0.75</v>
      </c>
      <c r="K82" s="19">
        <v>0.3</v>
      </c>
      <c r="L82" s="24"/>
      <c r="M82" s="21"/>
      <c r="N82" s="18">
        <f t="shared" si="3"/>
        <v>0.3</v>
      </c>
      <c r="O82" s="18">
        <v>1</v>
      </c>
      <c r="P82" s="22"/>
      <c r="Q82" s="22"/>
      <c r="R82" s="23">
        <f t="shared" si="4"/>
        <v>2.05</v>
      </c>
    </row>
    <row r="83" spans="1:18" ht="24">
      <c r="A83" s="13">
        <f t="shared" si="0"/>
        <v>80</v>
      </c>
      <c r="B83" s="13" t="s">
        <v>120</v>
      </c>
      <c r="C83" s="18" t="s">
        <v>31</v>
      </c>
      <c r="D83" s="18"/>
      <c r="E83" s="18">
        <v>0</v>
      </c>
      <c r="F83" s="18">
        <v>6.8</v>
      </c>
      <c r="G83" s="18">
        <f t="shared" si="1"/>
        <v>0.68</v>
      </c>
      <c r="H83" s="18"/>
      <c r="I83" s="18"/>
      <c r="J83" s="18">
        <f t="shared" si="2"/>
        <v>0.68</v>
      </c>
      <c r="K83" s="19"/>
      <c r="L83" s="24"/>
      <c r="M83" s="21"/>
      <c r="N83" s="18">
        <f t="shared" si="3"/>
        <v>0</v>
      </c>
      <c r="O83" s="18">
        <v>1</v>
      </c>
      <c r="P83" s="22"/>
      <c r="Q83" s="22"/>
      <c r="R83" s="23">
        <f t="shared" si="4"/>
        <v>1.6800000000000002</v>
      </c>
    </row>
    <row r="84" spans="1:18" ht="12">
      <c r="A84" s="13">
        <f t="shared" si="0"/>
        <v>81</v>
      </c>
      <c r="B84" s="13" t="s">
        <v>76</v>
      </c>
      <c r="C84" s="18" t="s">
        <v>77</v>
      </c>
      <c r="D84" s="18"/>
      <c r="E84" s="18">
        <v>0</v>
      </c>
      <c r="F84" s="18">
        <v>7.05</v>
      </c>
      <c r="G84" s="18">
        <f t="shared" si="1"/>
        <v>0.7050000000000001</v>
      </c>
      <c r="H84" s="18"/>
      <c r="I84" s="18"/>
      <c r="J84" s="18">
        <f t="shared" si="2"/>
        <v>0.7050000000000001</v>
      </c>
      <c r="K84" s="19"/>
      <c r="L84" s="24"/>
      <c r="M84" s="21"/>
      <c r="N84" s="18">
        <f t="shared" si="3"/>
        <v>0</v>
      </c>
      <c r="O84" s="18">
        <v>1</v>
      </c>
      <c r="P84" s="22"/>
      <c r="Q84" s="22"/>
      <c r="R84" s="23">
        <f t="shared" si="4"/>
        <v>1.705</v>
      </c>
    </row>
    <row r="85" spans="1:18" ht="24">
      <c r="A85" s="13">
        <f t="shared" si="0"/>
        <v>82</v>
      </c>
      <c r="B85" s="13" t="s">
        <v>56</v>
      </c>
      <c r="C85" s="18" t="s">
        <v>30</v>
      </c>
      <c r="D85" s="18"/>
      <c r="E85" s="22">
        <v>0.532</v>
      </c>
      <c r="F85" s="18">
        <v>8.8</v>
      </c>
      <c r="G85" s="18">
        <f t="shared" si="1"/>
        <v>0.8800000000000001</v>
      </c>
      <c r="H85" s="18"/>
      <c r="I85" s="18"/>
      <c r="J85" s="18">
        <f t="shared" si="2"/>
        <v>0.8800000000000001</v>
      </c>
      <c r="K85" s="19"/>
      <c r="L85" s="24"/>
      <c r="M85" s="21"/>
      <c r="N85" s="18">
        <f t="shared" si="3"/>
        <v>0</v>
      </c>
      <c r="O85" s="18">
        <v>1</v>
      </c>
      <c r="P85" s="22"/>
      <c r="Q85" s="22"/>
      <c r="R85" s="23">
        <f t="shared" si="4"/>
        <v>2.412</v>
      </c>
    </row>
    <row r="86" spans="1:18" ht="12">
      <c r="A86" s="13">
        <f t="shared" si="0"/>
        <v>83</v>
      </c>
      <c r="B86" s="13" t="s">
        <v>92</v>
      </c>
      <c r="C86" s="18" t="s">
        <v>82</v>
      </c>
      <c r="D86" s="18"/>
      <c r="E86" s="18">
        <v>0</v>
      </c>
      <c r="F86" s="18">
        <v>6.87</v>
      </c>
      <c r="G86" s="18">
        <f t="shared" si="1"/>
        <v>0.687</v>
      </c>
      <c r="H86" s="18"/>
      <c r="I86" s="18"/>
      <c r="J86" s="18">
        <f t="shared" si="2"/>
        <v>0.687</v>
      </c>
      <c r="K86" s="19"/>
      <c r="L86" s="24"/>
      <c r="M86" s="21"/>
      <c r="N86" s="18">
        <f t="shared" si="3"/>
        <v>0</v>
      </c>
      <c r="O86" s="18">
        <v>1</v>
      </c>
      <c r="P86" s="22"/>
      <c r="Q86" s="22"/>
      <c r="R86" s="23">
        <f t="shared" si="4"/>
        <v>1.687</v>
      </c>
    </row>
    <row r="87" spans="1:18" ht="33.75">
      <c r="A87" s="13">
        <f t="shared" si="0"/>
        <v>84</v>
      </c>
      <c r="B87" s="13" t="s">
        <v>121</v>
      </c>
      <c r="C87" s="18" t="s">
        <v>82</v>
      </c>
      <c r="D87" s="36" t="s">
        <v>122</v>
      </c>
      <c r="E87" s="18">
        <v>2.701</v>
      </c>
      <c r="F87" s="18">
        <v>7.04</v>
      </c>
      <c r="G87" s="18">
        <f t="shared" si="1"/>
        <v>0.7040000000000001</v>
      </c>
      <c r="H87" s="18">
        <v>0.5</v>
      </c>
      <c r="I87" s="18"/>
      <c r="J87" s="18">
        <f t="shared" si="2"/>
        <v>1.2040000000000002</v>
      </c>
      <c r="K87" s="19"/>
      <c r="L87" s="24"/>
      <c r="M87" s="21"/>
      <c r="N87" s="18">
        <f t="shared" si="3"/>
        <v>0</v>
      </c>
      <c r="O87" s="18">
        <v>1</v>
      </c>
      <c r="P87" s="22"/>
      <c r="Q87" s="22"/>
      <c r="R87" s="23">
        <f t="shared" si="4"/>
        <v>4.905</v>
      </c>
    </row>
    <row r="88" spans="1:18" ht="24">
      <c r="A88" s="13">
        <f t="shared" si="0"/>
        <v>85</v>
      </c>
      <c r="B88" s="13" t="s">
        <v>88</v>
      </c>
      <c r="C88" s="18" t="s">
        <v>31</v>
      </c>
      <c r="D88" s="18"/>
      <c r="E88" s="18">
        <v>0</v>
      </c>
      <c r="F88" s="18">
        <v>7.22</v>
      </c>
      <c r="G88" s="18">
        <f t="shared" si="1"/>
        <v>0.722</v>
      </c>
      <c r="H88" s="18"/>
      <c r="I88" s="18"/>
      <c r="J88" s="18">
        <f t="shared" si="2"/>
        <v>0.722</v>
      </c>
      <c r="K88" s="19"/>
      <c r="L88" s="24"/>
      <c r="M88" s="21"/>
      <c r="N88" s="18">
        <f t="shared" si="3"/>
        <v>0</v>
      </c>
      <c r="O88" s="18">
        <v>1</v>
      </c>
      <c r="P88" s="22"/>
      <c r="Q88" s="22"/>
      <c r="R88" s="23">
        <f t="shared" si="4"/>
        <v>1.722</v>
      </c>
    </row>
    <row r="89" spans="1:18" ht="12">
      <c r="A89" s="13">
        <f t="shared" si="0"/>
        <v>86</v>
      </c>
      <c r="B89" s="13" t="s">
        <v>107</v>
      </c>
      <c r="C89" s="18" t="s">
        <v>82</v>
      </c>
      <c r="D89" s="18"/>
      <c r="E89" s="18">
        <v>3.973</v>
      </c>
      <c r="F89" s="18">
        <v>7.12</v>
      </c>
      <c r="G89" s="18">
        <f t="shared" si="1"/>
        <v>0.7120000000000001</v>
      </c>
      <c r="H89" s="18"/>
      <c r="I89" s="18"/>
      <c r="J89" s="18">
        <f t="shared" si="2"/>
        <v>0.7120000000000001</v>
      </c>
      <c r="K89" s="19">
        <v>0.6</v>
      </c>
      <c r="L89" s="24"/>
      <c r="M89" s="21"/>
      <c r="N89" s="18">
        <f t="shared" si="3"/>
        <v>0.6</v>
      </c>
      <c r="O89" s="18">
        <v>1</v>
      </c>
      <c r="P89" s="22"/>
      <c r="Q89" s="22"/>
      <c r="R89" s="23">
        <f t="shared" si="4"/>
        <v>6.284999999999999</v>
      </c>
    </row>
    <row r="90" spans="1:18" ht="12">
      <c r="A90" s="13">
        <f t="shared" si="0"/>
        <v>87</v>
      </c>
      <c r="B90" s="13" t="s">
        <v>86</v>
      </c>
      <c r="C90" s="18" t="s">
        <v>47</v>
      </c>
      <c r="D90" s="18"/>
      <c r="E90" s="18">
        <v>0</v>
      </c>
      <c r="F90" s="18">
        <v>6.86</v>
      </c>
      <c r="G90" s="18">
        <f t="shared" si="1"/>
        <v>0.686</v>
      </c>
      <c r="H90" s="18"/>
      <c r="I90" s="18"/>
      <c r="J90" s="18">
        <f t="shared" si="2"/>
        <v>0.686</v>
      </c>
      <c r="K90" s="19"/>
      <c r="L90" s="24"/>
      <c r="M90" s="21"/>
      <c r="N90" s="18">
        <f t="shared" si="3"/>
        <v>0</v>
      </c>
      <c r="O90" s="18">
        <v>1</v>
      </c>
      <c r="P90" s="22"/>
      <c r="Q90" s="22"/>
      <c r="R90" s="23">
        <f t="shared" si="4"/>
        <v>1.686</v>
      </c>
    </row>
    <row r="91" spans="1:18" ht="24">
      <c r="A91" s="13">
        <f t="shared" si="0"/>
        <v>88</v>
      </c>
      <c r="B91" s="13" t="s">
        <v>40</v>
      </c>
      <c r="C91" s="18" t="s">
        <v>41</v>
      </c>
      <c r="D91" s="18" t="s">
        <v>42</v>
      </c>
      <c r="E91" s="18">
        <v>0</v>
      </c>
      <c r="F91" s="18">
        <v>6.79</v>
      </c>
      <c r="G91" s="18">
        <f t="shared" si="1"/>
        <v>0.679</v>
      </c>
      <c r="H91" s="18"/>
      <c r="I91" s="18"/>
      <c r="J91" s="18">
        <f t="shared" si="2"/>
        <v>0.679</v>
      </c>
      <c r="K91" s="19"/>
      <c r="L91" s="24"/>
      <c r="M91" s="21"/>
      <c r="N91" s="18">
        <f t="shared" si="3"/>
        <v>0</v>
      </c>
      <c r="O91" s="18">
        <v>1</v>
      </c>
      <c r="P91" s="22"/>
      <c r="Q91" s="22"/>
      <c r="R91" s="23">
        <f t="shared" si="4"/>
        <v>1.679</v>
      </c>
    </row>
    <row r="92" spans="1:18" ht="12">
      <c r="A92" s="13">
        <f t="shared" si="0"/>
        <v>89</v>
      </c>
      <c r="B92" s="13" t="s">
        <v>75</v>
      </c>
      <c r="C92" s="18" t="s">
        <v>47</v>
      </c>
      <c r="D92" s="18"/>
      <c r="E92" s="18">
        <v>0</v>
      </c>
      <c r="F92" s="18">
        <v>5.92</v>
      </c>
      <c r="G92" s="18">
        <f t="shared" si="1"/>
        <v>0.592</v>
      </c>
      <c r="H92" s="18"/>
      <c r="I92" s="18"/>
      <c r="J92" s="18">
        <f t="shared" si="2"/>
        <v>0.592</v>
      </c>
      <c r="K92" s="19"/>
      <c r="L92" s="24"/>
      <c r="M92" s="21"/>
      <c r="N92" s="18">
        <f t="shared" si="3"/>
        <v>0</v>
      </c>
      <c r="O92" s="18">
        <v>1</v>
      </c>
      <c r="P92" s="22"/>
      <c r="Q92" s="22"/>
      <c r="R92" s="23">
        <f t="shared" si="4"/>
        <v>1.592</v>
      </c>
    </row>
    <row r="93" spans="1:18" ht="24">
      <c r="A93" s="13">
        <f t="shared" si="0"/>
        <v>90</v>
      </c>
      <c r="B93" s="13" t="s">
        <v>61</v>
      </c>
      <c r="C93" s="18" t="s">
        <v>35</v>
      </c>
      <c r="D93" s="18"/>
      <c r="E93" s="18">
        <v>0</v>
      </c>
      <c r="F93" s="22">
        <v>7.9</v>
      </c>
      <c r="G93" s="18">
        <f t="shared" si="1"/>
        <v>0.79</v>
      </c>
      <c r="H93" s="18"/>
      <c r="I93" s="18"/>
      <c r="J93" s="18">
        <f t="shared" si="2"/>
        <v>0.79</v>
      </c>
      <c r="K93" s="19"/>
      <c r="L93" s="24">
        <v>0.5</v>
      </c>
      <c r="M93" s="21"/>
      <c r="N93" s="18">
        <f t="shared" si="3"/>
        <v>0.5</v>
      </c>
      <c r="O93" s="18">
        <v>1</v>
      </c>
      <c r="P93" s="22"/>
      <c r="Q93" s="22"/>
      <c r="R93" s="23">
        <f t="shared" si="4"/>
        <v>2.29</v>
      </c>
    </row>
    <row r="94" spans="1:18" ht="14.25" customHeight="1">
      <c r="A94" s="13">
        <f t="shared" si="0"/>
        <v>91</v>
      </c>
      <c r="B94" s="13" t="s">
        <v>140</v>
      </c>
      <c r="C94" s="18" t="s">
        <v>28</v>
      </c>
      <c r="D94" s="18"/>
      <c r="E94" s="18">
        <v>0</v>
      </c>
      <c r="F94" s="18">
        <v>6.65</v>
      </c>
      <c r="G94" s="18">
        <f t="shared" si="1"/>
        <v>0.665</v>
      </c>
      <c r="H94" s="18"/>
      <c r="I94" s="18"/>
      <c r="J94" s="18">
        <f t="shared" si="2"/>
        <v>0.665</v>
      </c>
      <c r="K94" s="19"/>
      <c r="L94" s="25">
        <v>0.5</v>
      </c>
      <c r="M94" s="21"/>
      <c r="N94" s="18">
        <f t="shared" si="3"/>
        <v>0.5</v>
      </c>
      <c r="O94" s="18">
        <v>1</v>
      </c>
      <c r="P94" s="22"/>
      <c r="Q94" s="22"/>
      <c r="R94" s="23">
        <f t="shared" si="4"/>
        <v>2.165</v>
      </c>
    </row>
    <row r="95" spans="1:18" ht="15" customHeight="1">
      <c r="A95" s="13">
        <f t="shared" si="0"/>
        <v>92</v>
      </c>
      <c r="B95" s="13" t="s">
        <v>139</v>
      </c>
      <c r="C95" s="18" t="s">
        <v>42</v>
      </c>
      <c r="D95" s="36"/>
      <c r="E95" s="18">
        <v>0.541</v>
      </c>
      <c r="F95" s="56">
        <v>6.98</v>
      </c>
      <c r="G95" s="18">
        <f t="shared" si="1"/>
        <v>0.6980000000000001</v>
      </c>
      <c r="H95" s="18"/>
      <c r="I95" s="18"/>
      <c r="J95" s="18">
        <f t="shared" si="2"/>
        <v>0.6980000000000001</v>
      </c>
      <c r="K95" s="19"/>
      <c r="L95" s="24"/>
      <c r="M95" s="21"/>
      <c r="N95" s="18">
        <f t="shared" si="3"/>
        <v>0</v>
      </c>
      <c r="O95" s="18">
        <v>1</v>
      </c>
      <c r="P95" s="22"/>
      <c r="Q95" s="22"/>
      <c r="R95" s="23">
        <f t="shared" si="4"/>
        <v>2.239</v>
      </c>
    </row>
    <row r="96" spans="1:18" ht="36">
      <c r="A96" s="13">
        <f t="shared" si="0"/>
        <v>93</v>
      </c>
      <c r="B96" s="13" t="s">
        <v>83</v>
      </c>
      <c r="C96" s="18" t="s">
        <v>84</v>
      </c>
      <c r="D96" s="18"/>
      <c r="E96" s="18">
        <v>0</v>
      </c>
      <c r="F96" s="18">
        <v>6.48</v>
      </c>
      <c r="G96" s="18">
        <f t="shared" si="1"/>
        <v>0.6480000000000001</v>
      </c>
      <c r="H96" s="18"/>
      <c r="I96" s="18"/>
      <c r="J96" s="18">
        <f t="shared" si="2"/>
        <v>0.6480000000000001</v>
      </c>
      <c r="K96" s="19"/>
      <c r="L96" s="24"/>
      <c r="M96" s="21"/>
      <c r="N96" s="18">
        <f t="shared" si="3"/>
        <v>0</v>
      </c>
      <c r="O96" s="18">
        <v>1</v>
      </c>
      <c r="P96" s="22"/>
      <c r="Q96" s="30"/>
      <c r="R96" s="23">
        <f t="shared" si="4"/>
        <v>1.6480000000000001</v>
      </c>
    </row>
    <row r="97" spans="1:18" ht="24">
      <c r="A97" s="13">
        <f t="shared" si="0"/>
        <v>94</v>
      </c>
      <c r="B97" s="13" t="s">
        <v>65</v>
      </c>
      <c r="C97" s="18" t="s">
        <v>66</v>
      </c>
      <c r="D97" s="18"/>
      <c r="E97" s="18">
        <v>0</v>
      </c>
      <c r="F97" s="18">
        <v>6.96</v>
      </c>
      <c r="G97" s="18">
        <f t="shared" si="1"/>
        <v>0.6960000000000001</v>
      </c>
      <c r="H97" s="18"/>
      <c r="I97" s="18"/>
      <c r="J97" s="18">
        <f t="shared" si="2"/>
        <v>0.6960000000000001</v>
      </c>
      <c r="K97" s="19"/>
      <c r="L97" s="24">
        <v>0.5</v>
      </c>
      <c r="M97" s="21"/>
      <c r="N97" s="18">
        <f t="shared" si="3"/>
        <v>0.5</v>
      </c>
      <c r="O97" s="18">
        <v>1</v>
      </c>
      <c r="P97" s="22"/>
      <c r="Q97" s="22"/>
      <c r="R97" s="23">
        <f t="shared" si="4"/>
        <v>2.196</v>
      </c>
    </row>
    <row r="98" spans="1:18" ht="12">
      <c r="A98" s="13"/>
      <c r="B98" s="13"/>
      <c r="C98" s="18"/>
      <c r="D98" s="18"/>
      <c r="E98" s="18"/>
      <c r="F98" s="18"/>
      <c r="G98" s="18"/>
      <c r="H98" s="18"/>
      <c r="I98" s="18"/>
      <c r="J98" s="18"/>
      <c r="K98" s="19"/>
      <c r="L98" s="24"/>
      <c r="M98" s="21"/>
      <c r="N98" s="18"/>
      <c r="O98" s="18"/>
      <c r="P98" s="22"/>
      <c r="Q98" s="22"/>
      <c r="R98" s="23"/>
    </row>
    <row r="99" spans="1:18" ht="12">
      <c r="A99" s="13"/>
      <c r="B99" s="13"/>
      <c r="C99" s="18"/>
      <c r="D99" s="18"/>
      <c r="E99" s="18"/>
      <c r="F99" s="18"/>
      <c r="G99" s="18"/>
      <c r="H99" s="18"/>
      <c r="I99" s="18"/>
      <c r="J99" s="18"/>
      <c r="K99" s="19"/>
      <c r="L99" s="24"/>
      <c r="M99" s="21"/>
      <c r="N99" s="18"/>
      <c r="O99" s="18"/>
      <c r="P99" s="22"/>
      <c r="Q99" s="22"/>
      <c r="R99" s="23"/>
    </row>
    <row r="100" spans="1:18" ht="12">
      <c r="A100" s="13"/>
      <c r="B100" s="13"/>
      <c r="C100" s="18"/>
      <c r="D100" s="18"/>
      <c r="E100" s="18"/>
      <c r="F100" s="18"/>
      <c r="G100" s="18"/>
      <c r="H100" s="18"/>
      <c r="I100" s="18"/>
      <c r="J100" s="18"/>
      <c r="K100" s="19"/>
      <c r="L100" s="24"/>
      <c r="M100" s="21"/>
      <c r="N100" s="22"/>
      <c r="O100" s="22"/>
      <c r="P100" s="22"/>
      <c r="Q100" s="22"/>
      <c r="R100" s="34"/>
    </row>
    <row r="101" spans="1:18" ht="12">
      <c r="A101" s="13"/>
      <c r="B101" s="13"/>
      <c r="C101" s="18"/>
      <c r="D101" s="18"/>
      <c r="E101" s="18"/>
      <c r="F101" s="18"/>
      <c r="G101" s="18"/>
      <c r="H101" s="18"/>
      <c r="I101" s="18"/>
      <c r="J101" s="18"/>
      <c r="K101" s="19"/>
      <c r="L101" s="24"/>
      <c r="M101" s="21"/>
      <c r="N101" s="22"/>
      <c r="O101" s="22"/>
      <c r="P101" s="22"/>
      <c r="Q101" s="22"/>
      <c r="R101" s="34"/>
    </row>
    <row r="103" spans="2:6" ht="15.75">
      <c r="B103" s="44" t="s">
        <v>150</v>
      </c>
      <c r="C103" s="45"/>
      <c r="D103" s="46"/>
      <c r="E103" s="47"/>
      <c r="F103" s="48"/>
    </row>
    <row r="105" spans="2:6" ht="20.25" customHeight="1">
      <c r="B105" s="44" t="s">
        <v>151</v>
      </c>
      <c r="C105" s="45"/>
      <c r="D105" s="46"/>
      <c r="E105" s="49"/>
      <c r="F105" s="48"/>
    </row>
    <row r="106" spans="2:6" ht="33.75" customHeight="1">
      <c r="B106" s="44" t="s">
        <v>152</v>
      </c>
      <c r="C106" s="45"/>
      <c r="D106" s="46"/>
      <c r="E106" s="49"/>
      <c r="F106" s="48"/>
    </row>
    <row r="107" spans="2:6" ht="32.25" customHeight="1">
      <c r="B107" s="44" t="s">
        <v>153</v>
      </c>
      <c r="C107" s="45"/>
      <c r="D107" s="46"/>
      <c r="E107" s="49"/>
      <c r="F107" s="48"/>
    </row>
    <row r="108" spans="2:6" ht="24" customHeight="1">
      <c r="B108" s="50"/>
      <c r="C108" s="45"/>
      <c r="D108" s="46"/>
      <c r="E108" s="49"/>
      <c r="F108" s="48"/>
    </row>
    <row r="109" spans="2:6" ht="54.75" customHeight="1">
      <c r="B109" s="51" t="s">
        <v>154</v>
      </c>
      <c r="C109" s="51"/>
      <c r="D109" s="51"/>
      <c r="E109" s="51"/>
      <c r="F109" s="14"/>
    </row>
  </sheetData>
  <sheetProtection selectLockedCells="1" selectUnlockedCells="1"/>
  <autoFilter ref="B3:R101"/>
  <mergeCells count="7">
    <mergeCell ref="A1:C1"/>
    <mergeCell ref="E1:F1"/>
    <mergeCell ref="C2:D2"/>
    <mergeCell ref="F2:J2"/>
    <mergeCell ref="K2:N2"/>
    <mergeCell ref="O2:Q2"/>
    <mergeCell ref="B109:E109"/>
  </mergeCells>
  <printOptions/>
  <pageMargins left="0.7875" right="0.7875" top="1.025" bottom="1.025" header="0.7875" footer="0.7875"/>
  <pageSetup horizontalDpi="300" verticalDpi="300" orientation="landscape" paperSize="8" scale="79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14"/>
  <sheetViews>
    <sheetView view="pageBreakPreview" zoomScale="76" zoomScaleSheetLayoutView="76" workbookViewId="0" topLeftCell="A1">
      <selection activeCell="F1" sqref="F1"/>
    </sheetView>
  </sheetViews>
  <sheetFormatPr defaultColWidth="12.57421875" defaultRowHeight="12.75"/>
  <cols>
    <col min="1" max="1" width="4.00390625" style="0" customWidth="1"/>
    <col min="2" max="2" width="19.421875" style="0" customWidth="1"/>
    <col min="3" max="6" width="11.57421875" style="0" customWidth="1"/>
    <col min="7" max="7" width="15.421875" style="0" customWidth="1"/>
    <col min="8" max="16384" width="11.57421875" style="0" customWidth="1"/>
  </cols>
  <sheetData>
    <row r="1" spans="1:19" s="1" customFormat="1" ht="34.5" customHeight="1">
      <c r="A1" s="2" t="s">
        <v>0</v>
      </c>
      <c r="B1" s="2"/>
      <c r="C1" s="2"/>
      <c r="D1" s="2"/>
      <c r="E1" s="93"/>
      <c r="F1" s="4" t="s">
        <v>1</v>
      </c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5"/>
    </row>
    <row r="2" spans="1:19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94"/>
      <c r="G2" s="10" t="s">
        <v>6</v>
      </c>
      <c r="H2" s="10"/>
      <c r="I2" s="10"/>
      <c r="J2" s="10"/>
      <c r="K2" s="10"/>
      <c r="L2" s="11" t="s">
        <v>7</v>
      </c>
      <c r="M2" s="11"/>
      <c r="N2" s="11"/>
      <c r="O2" s="11"/>
      <c r="P2" s="12" t="s">
        <v>8</v>
      </c>
      <c r="Q2" s="12"/>
      <c r="R2" s="12"/>
      <c r="S2" s="5"/>
    </row>
    <row r="3" spans="1:19" s="1" customFormat="1" ht="60">
      <c r="A3" s="13"/>
      <c r="B3" s="14"/>
      <c r="C3" s="15" t="s">
        <v>9</v>
      </c>
      <c r="D3" s="15" t="s">
        <v>10</v>
      </c>
      <c r="E3" s="15" t="s">
        <v>11</v>
      </c>
      <c r="F3" s="15" t="s">
        <v>158</v>
      </c>
      <c r="G3" s="15" t="s">
        <v>12</v>
      </c>
      <c r="H3" s="15" t="s">
        <v>13</v>
      </c>
      <c r="I3" s="16" t="s">
        <v>14</v>
      </c>
      <c r="J3" s="15" t="s">
        <v>15</v>
      </c>
      <c r="K3" s="15" t="s">
        <v>16</v>
      </c>
      <c r="L3" s="15" t="s">
        <v>17</v>
      </c>
      <c r="M3" s="17" t="s">
        <v>18</v>
      </c>
      <c r="N3" s="15" t="s">
        <v>19</v>
      </c>
      <c r="O3" s="15" t="s">
        <v>20</v>
      </c>
      <c r="P3" s="15" t="s">
        <v>21</v>
      </c>
      <c r="Q3" s="15" t="s">
        <v>22</v>
      </c>
      <c r="R3" s="18" t="s">
        <v>23</v>
      </c>
      <c r="S3" s="15" t="s">
        <v>24</v>
      </c>
    </row>
    <row r="4" spans="1:19" s="78" customFormat="1" ht="36">
      <c r="A4" s="77">
        <v>1</v>
      </c>
      <c r="B4" s="13" t="s">
        <v>29</v>
      </c>
      <c r="C4" s="18" t="s">
        <v>30</v>
      </c>
      <c r="D4" s="18" t="s">
        <v>31</v>
      </c>
      <c r="E4" s="18">
        <v>3.349</v>
      </c>
      <c r="F4" s="18">
        <v>0.6</v>
      </c>
      <c r="G4" s="18">
        <v>6.84</v>
      </c>
      <c r="H4" s="18">
        <v>0.684</v>
      </c>
      <c r="I4" s="18"/>
      <c r="J4" s="18"/>
      <c r="K4" s="18">
        <v>0.684</v>
      </c>
      <c r="L4" s="19">
        <v>0.6</v>
      </c>
      <c r="M4" s="24"/>
      <c r="N4" s="21"/>
      <c r="O4" s="18">
        <v>0.6</v>
      </c>
      <c r="P4" s="18">
        <v>1</v>
      </c>
      <c r="Q4" s="22"/>
      <c r="R4" s="22"/>
      <c r="S4" s="23">
        <f aca="true" t="shared" si="0" ref="S4:S10">E4+F4+K4+O4+P4+Q4</f>
        <v>6.233</v>
      </c>
    </row>
    <row r="5" spans="1:19" s="1" customFormat="1" ht="36">
      <c r="A5" s="77">
        <f aca="true" t="shared" si="1" ref="A5:A10">A4+1</f>
        <v>2</v>
      </c>
      <c r="B5" s="13" t="s">
        <v>142</v>
      </c>
      <c r="C5" s="18" t="s">
        <v>30</v>
      </c>
      <c r="D5" s="18"/>
      <c r="E5" s="18">
        <v>3.863</v>
      </c>
      <c r="F5" s="18">
        <v>0.6</v>
      </c>
      <c r="G5" s="18">
        <v>6.57</v>
      </c>
      <c r="H5" s="18">
        <v>0.657</v>
      </c>
      <c r="I5" s="18"/>
      <c r="J5" s="18"/>
      <c r="K5" s="18">
        <v>0.657</v>
      </c>
      <c r="L5" s="19"/>
      <c r="M5" s="24"/>
      <c r="N5" s="21"/>
      <c r="O5" s="18">
        <v>0</v>
      </c>
      <c r="P5" s="18">
        <v>1</v>
      </c>
      <c r="Q5" s="22"/>
      <c r="R5" s="22"/>
      <c r="S5" s="23">
        <f t="shared" si="0"/>
        <v>6.12</v>
      </c>
    </row>
    <row r="6" spans="1:19" s="1" customFormat="1" ht="36">
      <c r="A6" s="33">
        <f t="shared" si="1"/>
        <v>3</v>
      </c>
      <c r="B6" s="13" t="s">
        <v>145</v>
      </c>
      <c r="C6" s="18" t="s">
        <v>30</v>
      </c>
      <c r="D6" s="18"/>
      <c r="E6" s="18">
        <v>3.906</v>
      </c>
      <c r="F6" s="18"/>
      <c r="G6" s="18">
        <v>6.75</v>
      </c>
      <c r="H6" s="18">
        <v>0.675</v>
      </c>
      <c r="I6" s="18"/>
      <c r="J6" s="18"/>
      <c r="K6" s="18">
        <v>0.675</v>
      </c>
      <c r="L6" s="19"/>
      <c r="M6" s="24"/>
      <c r="N6" s="21"/>
      <c r="O6" s="18">
        <v>0</v>
      </c>
      <c r="P6" s="18">
        <v>1</v>
      </c>
      <c r="Q6" s="22"/>
      <c r="R6" s="22"/>
      <c r="S6" s="23">
        <f t="shared" si="0"/>
        <v>5.581</v>
      </c>
    </row>
    <row r="7" spans="1:19" s="1" customFormat="1" ht="36">
      <c r="A7" s="33">
        <f t="shared" si="1"/>
        <v>4</v>
      </c>
      <c r="B7" s="13" t="s">
        <v>72</v>
      </c>
      <c r="C7" s="18" t="s">
        <v>30</v>
      </c>
      <c r="D7" s="18"/>
      <c r="E7" s="18">
        <v>3.201</v>
      </c>
      <c r="F7" s="18"/>
      <c r="G7" s="18">
        <v>5.83</v>
      </c>
      <c r="H7" s="18">
        <v>0.5830000000000001</v>
      </c>
      <c r="I7" s="18"/>
      <c r="J7" s="18"/>
      <c r="K7" s="18">
        <v>0.5830000000000001</v>
      </c>
      <c r="L7" s="19">
        <v>0.6</v>
      </c>
      <c r="M7" s="24"/>
      <c r="N7" s="21"/>
      <c r="O7" s="18">
        <v>0.6</v>
      </c>
      <c r="P7" s="18">
        <v>1</v>
      </c>
      <c r="Q7" s="22"/>
      <c r="R7" s="22"/>
      <c r="S7" s="23">
        <f t="shared" si="0"/>
        <v>5.384</v>
      </c>
    </row>
    <row r="8" spans="1:19" s="1" customFormat="1" ht="36">
      <c r="A8" s="33">
        <f t="shared" si="1"/>
        <v>5</v>
      </c>
      <c r="B8" s="13" t="s">
        <v>54</v>
      </c>
      <c r="C8" s="18" t="s">
        <v>30</v>
      </c>
      <c r="D8" s="18"/>
      <c r="E8" s="22">
        <v>2.87</v>
      </c>
      <c r="F8" s="22"/>
      <c r="G8" s="18">
        <v>6.75</v>
      </c>
      <c r="H8" s="18">
        <v>0.675</v>
      </c>
      <c r="I8" s="18"/>
      <c r="J8" s="18"/>
      <c r="K8" s="18">
        <v>0.675</v>
      </c>
      <c r="L8" s="19"/>
      <c r="M8" s="24"/>
      <c r="N8" s="21"/>
      <c r="O8" s="18">
        <v>0</v>
      </c>
      <c r="P8" s="18">
        <v>1</v>
      </c>
      <c r="Q8" s="22"/>
      <c r="R8" s="22"/>
      <c r="S8" s="23">
        <f t="shared" si="0"/>
        <v>4.545</v>
      </c>
    </row>
    <row r="9" spans="1:19" s="1" customFormat="1" ht="36">
      <c r="A9" s="33">
        <f t="shared" si="1"/>
        <v>6</v>
      </c>
      <c r="B9" s="13" t="s">
        <v>106</v>
      </c>
      <c r="C9" s="18" t="s">
        <v>30</v>
      </c>
      <c r="D9" s="18"/>
      <c r="E9" s="22">
        <v>1.034</v>
      </c>
      <c r="F9" s="22"/>
      <c r="G9" s="18">
        <v>6.77</v>
      </c>
      <c r="H9" s="18">
        <v>0.677</v>
      </c>
      <c r="I9" s="18"/>
      <c r="J9" s="18"/>
      <c r="K9" s="18">
        <v>0.677</v>
      </c>
      <c r="L9" s="19">
        <v>0.6</v>
      </c>
      <c r="M9" s="24"/>
      <c r="N9" s="21"/>
      <c r="O9" s="18">
        <v>0.6</v>
      </c>
      <c r="P9" s="18">
        <v>1</v>
      </c>
      <c r="Q9" s="22"/>
      <c r="R9" s="22"/>
      <c r="S9" s="23">
        <f t="shared" si="0"/>
        <v>3.311</v>
      </c>
    </row>
    <row r="10" spans="1:19" s="1" customFormat="1" ht="36">
      <c r="A10" s="33">
        <f t="shared" si="1"/>
        <v>7</v>
      </c>
      <c r="B10" s="13" t="s">
        <v>56</v>
      </c>
      <c r="C10" s="18" t="s">
        <v>30</v>
      </c>
      <c r="D10" s="18"/>
      <c r="E10" s="22">
        <v>0.532</v>
      </c>
      <c r="F10" s="22"/>
      <c r="G10" s="18">
        <v>8.8</v>
      </c>
      <c r="H10" s="18">
        <v>0.8800000000000001</v>
      </c>
      <c r="I10" s="18"/>
      <c r="J10" s="18"/>
      <c r="K10" s="18">
        <v>0.8800000000000001</v>
      </c>
      <c r="L10" s="19"/>
      <c r="M10" s="24"/>
      <c r="N10" s="21"/>
      <c r="O10" s="18">
        <v>0</v>
      </c>
      <c r="P10" s="18">
        <v>1</v>
      </c>
      <c r="Q10" s="22"/>
      <c r="R10" s="22"/>
      <c r="S10" s="23">
        <f t="shared" si="0"/>
        <v>2.412</v>
      </c>
    </row>
    <row r="11" s="1" customFormat="1" ht="12">
      <c r="A11" s="33"/>
    </row>
    <row r="12" spans="1:19" s="1" customFormat="1" ht="12">
      <c r="A12" s="33"/>
      <c r="B12" s="33"/>
      <c r="C12" s="22"/>
      <c r="D12" s="22"/>
      <c r="E12" s="22"/>
      <c r="F12" s="22"/>
      <c r="G12" s="22"/>
      <c r="H12" s="22"/>
      <c r="I12" s="22"/>
      <c r="J12" s="22"/>
      <c r="K12" s="22"/>
      <c r="L12" s="26"/>
      <c r="M12" s="25"/>
      <c r="N12" s="27"/>
      <c r="O12" s="22"/>
      <c r="P12" s="22"/>
      <c r="Q12" s="22"/>
      <c r="R12" s="22"/>
      <c r="S12" s="34"/>
    </row>
    <row r="13" spans="1:19" s="1" customFormat="1" ht="12">
      <c r="A13" s="33"/>
      <c r="B13" s="33"/>
      <c r="C13" s="22"/>
      <c r="D13" s="22"/>
      <c r="E13" s="22"/>
      <c r="F13" s="22"/>
      <c r="G13" s="22"/>
      <c r="H13" s="22"/>
      <c r="I13" s="22"/>
      <c r="J13" s="22"/>
      <c r="K13" s="22"/>
      <c r="L13" s="26"/>
      <c r="M13" s="25"/>
      <c r="N13" s="27"/>
      <c r="O13" s="22"/>
      <c r="P13" s="22"/>
      <c r="Q13" s="22"/>
      <c r="R13" s="22"/>
      <c r="S13" s="34"/>
    </row>
    <row r="14" spans="1:19" s="1" customFormat="1" ht="12">
      <c r="A14" s="33"/>
      <c r="B14" s="33"/>
      <c r="C14" s="22"/>
      <c r="D14" s="22"/>
      <c r="E14" s="22"/>
      <c r="F14" s="22"/>
      <c r="G14" s="22"/>
      <c r="H14" s="22"/>
      <c r="I14" s="22"/>
      <c r="J14" s="22"/>
      <c r="K14" s="22"/>
      <c r="L14" s="26"/>
      <c r="M14" s="25"/>
      <c r="N14" s="27"/>
      <c r="O14" s="22"/>
      <c r="P14" s="22"/>
      <c r="Q14" s="22"/>
      <c r="R14" s="22"/>
      <c r="S14" s="34"/>
    </row>
  </sheetData>
  <sheetProtection selectLockedCells="1" selectUnlockedCells="1"/>
  <mergeCells count="6">
    <mergeCell ref="A1:D1"/>
    <mergeCell ref="F1:G1"/>
    <mergeCell ref="C2:D2"/>
    <mergeCell ref="G2:K2"/>
    <mergeCell ref="L2:O2"/>
    <mergeCell ref="P2:R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view="pageBreakPreview" zoomScale="76" zoomScaleSheetLayoutView="76" workbookViewId="0" topLeftCell="A1">
      <selection activeCell="B9" sqref="B9"/>
    </sheetView>
  </sheetViews>
  <sheetFormatPr defaultColWidth="12.57421875" defaultRowHeight="12.75"/>
  <cols>
    <col min="1" max="1" width="6.57421875" style="0" customWidth="1"/>
    <col min="2" max="2" width="24.00390625" style="0" customWidth="1"/>
    <col min="3" max="3" width="15.00390625" style="0" customWidth="1"/>
    <col min="4" max="4" width="11.57421875" style="0" customWidth="1"/>
    <col min="5" max="5" width="13.421875" style="0" customWidth="1"/>
    <col min="6" max="16384" width="11.57421875" style="0" customWidth="1"/>
  </cols>
  <sheetData>
    <row r="1" spans="1:18" s="1" customFormat="1" ht="34.5" customHeight="1">
      <c r="A1" s="57" t="s">
        <v>0</v>
      </c>
      <c r="B1" s="57"/>
      <c r="C1" s="57"/>
      <c r="D1" s="58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59" t="s">
        <v>2</v>
      </c>
      <c r="B2" s="59" t="s">
        <v>3</v>
      </c>
      <c r="C2" s="60" t="s">
        <v>4</v>
      </c>
      <c r="D2" s="60"/>
      <c r="E2" s="61" t="s">
        <v>5</v>
      </c>
      <c r="F2" s="62" t="s">
        <v>6</v>
      </c>
      <c r="G2" s="62"/>
      <c r="H2" s="62"/>
      <c r="I2" s="62"/>
      <c r="J2" s="62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64" customFormat="1" ht="60">
      <c r="A3" s="6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67" customFormat="1" ht="24">
      <c r="A4" s="65">
        <v>1</v>
      </c>
      <c r="B4" s="66" t="s">
        <v>104</v>
      </c>
      <c r="C4" s="18" t="s">
        <v>47</v>
      </c>
      <c r="D4" s="18"/>
      <c r="E4" s="18">
        <v>3.861</v>
      </c>
      <c r="F4" s="18">
        <v>6.88</v>
      </c>
      <c r="G4" s="18">
        <v>0.6880000000000001</v>
      </c>
      <c r="H4" s="18"/>
      <c r="I4" s="18"/>
      <c r="J4" s="18">
        <v>0.6880000000000001</v>
      </c>
      <c r="K4" s="19"/>
      <c r="L4" s="24"/>
      <c r="M4" s="21"/>
      <c r="N4" s="18">
        <v>0</v>
      </c>
      <c r="O4" s="18">
        <v>1</v>
      </c>
      <c r="P4" s="22"/>
      <c r="Q4" s="22"/>
      <c r="R4" s="23">
        <f aca="true" t="shared" si="0" ref="R4:R13">E4+J4+N4+O4+P4</f>
        <v>5.549</v>
      </c>
    </row>
    <row r="5" spans="1:18" s="67" customFormat="1" ht="24">
      <c r="A5" s="68">
        <f aca="true" t="shared" si="1" ref="A5:A13">A4+1</f>
        <v>2</v>
      </c>
      <c r="B5" s="69" t="s">
        <v>71</v>
      </c>
      <c r="C5" s="30" t="s">
        <v>47</v>
      </c>
      <c r="D5" s="30"/>
      <c r="E5" s="30">
        <v>2.739</v>
      </c>
      <c r="F5" s="30">
        <v>6.77</v>
      </c>
      <c r="G5" s="30">
        <v>0.677</v>
      </c>
      <c r="H5" s="30"/>
      <c r="I5" s="30"/>
      <c r="J5" s="30">
        <v>0.677</v>
      </c>
      <c r="K5" s="70">
        <v>1.1</v>
      </c>
      <c r="L5" s="71"/>
      <c r="M5" s="72"/>
      <c r="N5" s="30">
        <v>1.1</v>
      </c>
      <c r="O5" s="30">
        <v>1</v>
      </c>
      <c r="P5" s="30"/>
      <c r="Q5" s="30"/>
      <c r="R5" s="73">
        <f t="shared" si="0"/>
        <v>5.516</v>
      </c>
    </row>
    <row r="6" spans="1:18" s="67" customFormat="1" ht="24">
      <c r="A6" s="65">
        <f t="shared" si="1"/>
        <v>3</v>
      </c>
      <c r="B6" s="66" t="s">
        <v>90</v>
      </c>
      <c r="C6" s="18" t="s">
        <v>47</v>
      </c>
      <c r="D6" s="18"/>
      <c r="E6" s="18">
        <v>3.739</v>
      </c>
      <c r="F6" s="18">
        <v>5.59</v>
      </c>
      <c r="G6" s="18">
        <v>0.559</v>
      </c>
      <c r="H6" s="18"/>
      <c r="I6" s="18"/>
      <c r="J6" s="18">
        <v>0.559</v>
      </c>
      <c r="K6" s="26"/>
      <c r="L6" s="24"/>
      <c r="M6" s="21"/>
      <c r="N6" s="18">
        <v>0</v>
      </c>
      <c r="O6" s="18">
        <v>1</v>
      </c>
      <c r="P6" s="22"/>
      <c r="Q6" s="22"/>
      <c r="R6" s="23">
        <f t="shared" si="0"/>
        <v>5.298</v>
      </c>
    </row>
    <row r="7" spans="1:18" s="67" customFormat="1" ht="24">
      <c r="A7" s="65">
        <f t="shared" si="1"/>
        <v>4</v>
      </c>
      <c r="B7" s="66" t="s">
        <v>128</v>
      </c>
      <c r="C7" s="18" t="s">
        <v>28</v>
      </c>
      <c r="D7" s="18" t="s">
        <v>47</v>
      </c>
      <c r="E7" s="18">
        <v>3.425</v>
      </c>
      <c r="F7" s="18">
        <v>6.77</v>
      </c>
      <c r="G7" s="18">
        <v>0.677</v>
      </c>
      <c r="H7" s="18"/>
      <c r="I7" s="18"/>
      <c r="J7" s="18">
        <v>0.677</v>
      </c>
      <c r="K7" s="19"/>
      <c r="L7" s="24"/>
      <c r="M7" s="21"/>
      <c r="N7" s="18">
        <v>0</v>
      </c>
      <c r="O7" s="18"/>
      <c r="P7" s="22">
        <v>0.5</v>
      </c>
      <c r="Q7" s="22"/>
      <c r="R7" s="23">
        <f t="shared" si="0"/>
        <v>4.602</v>
      </c>
    </row>
    <row r="8" spans="1:18" s="67" customFormat="1" ht="32.25" customHeight="1">
      <c r="A8" s="65">
        <f t="shared" si="1"/>
        <v>5</v>
      </c>
      <c r="B8" s="66" t="s">
        <v>91</v>
      </c>
      <c r="C8" s="18" t="s">
        <v>47</v>
      </c>
      <c r="D8" s="18"/>
      <c r="E8" s="18">
        <v>0</v>
      </c>
      <c r="F8" s="18">
        <v>7.08</v>
      </c>
      <c r="G8" s="18">
        <v>0.7080000000000001</v>
      </c>
      <c r="H8" s="18"/>
      <c r="I8" s="18"/>
      <c r="J8" s="18">
        <v>0.7080000000000001</v>
      </c>
      <c r="K8" s="19"/>
      <c r="L8" s="24"/>
      <c r="M8" s="21"/>
      <c r="N8" s="18">
        <v>0</v>
      </c>
      <c r="O8" s="18">
        <v>1</v>
      </c>
      <c r="P8" s="22"/>
      <c r="Q8" s="22"/>
      <c r="R8" s="23">
        <f t="shared" si="0"/>
        <v>1.7080000000000002</v>
      </c>
    </row>
    <row r="9" spans="1:18" s="67" customFormat="1" ht="24">
      <c r="A9" s="74">
        <f t="shared" si="1"/>
        <v>6</v>
      </c>
      <c r="B9" s="66" t="s">
        <v>86</v>
      </c>
      <c r="C9" s="18" t="s">
        <v>47</v>
      </c>
      <c r="D9" s="18"/>
      <c r="E9" s="18">
        <v>0</v>
      </c>
      <c r="F9" s="18">
        <v>6.86</v>
      </c>
      <c r="G9" s="18">
        <v>0.686</v>
      </c>
      <c r="H9" s="18"/>
      <c r="I9" s="18"/>
      <c r="J9" s="18">
        <v>0.686</v>
      </c>
      <c r="K9" s="19"/>
      <c r="L9" s="24"/>
      <c r="M9" s="21"/>
      <c r="N9" s="18">
        <v>0</v>
      </c>
      <c r="O9" s="18">
        <v>1</v>
      </c>
      <c r="P9" s="22"/>
      <c r="Q9" s="22"/>
      <c r="R9" s="23">
        <f t="shared" si="0"/>
        <v>1.686</v>
      </c>
    </row>
    <row r="10" spans="1:18" s="67" customFormat="1" ht="24">
      <c r="A10" s="74">
        <f t="shared" si="1"/>
        <v>7</v>
      </c>
      <c r="B10" s="66" t="s">
        <v>46</v>
      </c>
      <c r="C10" s="18" t="s">
        <v>47</v>
      </c>
      <c r="D10" s="18"/>
      <c r="E10" s="18">
        <v>0</v>
      </c>
      <c r="F10" s="18">
        <v>6.66</v>
      </c>
      <c r="G10" s="18">
        <v>0.666</v>
      </c>
      <c r="H10" s="18"/>
      <c r="I10" s="18"/>
      <c r="J10" s="18">
        <v>0.666</v>
      </c>
      <c r="K10" s="19"/>
      <c r="L10" s="20"/>
      <c r="M10" s="21"/>
      <c r="N10" s="18">
        <v>0</v>
      </c>
      <c r="O10" s="18">
        <v>1</v>
      </c>
      <c r="P10" s="22"/>
      <c r="Q10" s="22"/>
      <c r="R10" s="23">
        <f t="shared" si="0"/>
        <v>1.666</v>
      </c>
    </row>
    <row r="11" spans="1:18" s="67" customFormat="1" ht="24">
      <c r="A11" s="74">
        <f t="shared" si="1"/>
        <v>8</v>
      </c>
      <c r="B11" s="66" t="s">
        <v>148</v>
      </c>
      <c r="C11" s="18" t="s">
        <v>47</v>
      </c>
      <c r="D11" s="18"/>
      <c r="E11" s="18">
        <v>0</v>
      </c>
      <c r="F11" s="18">
        <v>6.3</v>
      </c>
      <c r="G11" s="18">
        <v>0.63</v>
      </c>
      <c r="H11" s="18"/>
      <c r="I11" s="18"/>
      <c r="J11" s="18">
        <v>0.63</v>
      </c>
      <c r="K11" s="19"/>
      <c r="L11" s="24"/>
      <c r="M11" s="21"/>
      <c r="N11" s="18">
        <v>0</v>
      </c>
      <c r="O11" s="18">
        <v>1</v>
      </c>
      <c r="P11" s="22"/>
      <c r="Q11" s="22"/>
      <c r="R11" s="23">
        <f t="shared" si="0"/>
        <v>1.63</v>
      </c>
    </row>
    <row r="12" spans="1:18" s="75" customFormat="1" ht="24">
      <c r="A12" s="74">
        <f t="shared" si="1"/>
        <v>9</v>
      </c>
      <c r="B12" s="66" t="s">
        <v>75</v>
      </c>
      <c r="C12" s="18" t="s">
        <v>47</v>
      </c>
      <c r="D12" s="18"/>
      <c r="E12" s="18">
        <v>0</v>
      </c>
      <c r="F12" s="18">
        <v>5.92</v>
      </c>
      <c r="G12" s="18">
        <v>0.592</v>
      </c>
      <c r="H12" s="18"/>
      <c r="I12" s="18"/>
      <c r="J12" s="18">
        <v>0.592</v>
      </c>
      <c r="K12" s="19"/>
      <c r="L12" s="24"/>
      <c r="M12" s="21"/>
      <c r="N12" s="18">
        <v>0</v>
      </c>
      <c r="O12" s="18">
        <v>1</v>
      </c>
      <c r="P12" s="22"/>
      <c r="Q12" s="22"/>
      <c r="R12" s="23">
        <f t="shared" si="0"/>
        <v>1.592</v>
      </c>
    </row>
    <row r="13" spans="1:18" s="67" customFormat="1" ht="51.75" customHeight="1">
      <c r="A13" s="74">
        <f t="shared" si="1"/>
        <v>10</v>
      </c>
      <c r="B13" s="66" t="s">
        <v>134</v>
      </c>
      <c r="C13" s="18" t="s">
        <v>33</v>
      </c>
      <c r="D13" s="18" t="s">
        <v>135</v>
      </c>
      <c r="E13" s="22">
        <v>0.654</v>
      </c>
      <c r="F13" s="18">
        <v>6.01</v>
      </c>
      <c r="G13" s="18">
        <v>0.601</v>
      </c>
      <c r="H13" s="18"/>
      <c r="I13" s="18"/>
      <c r="J13" s="18">
        <v>0.601</v>
      </c>
      <c r="K13" s="19"/>
      <c r="L13" s="24"/>
      <c r="M13" s="21"/>
      <c r="N13" s="18">
        <v>0</v>
      </c>
      <c r="O13" s="18"/>
      <c r="P13" s="22">
        <v>0.5</v>
      </c>
      <c r="Q13" s="30"/>
      <c r="R13" s="23">
        <f t="shared" si="0"/>
        <v>1.755</v>
      </c>
    </row>
    <row r="14" s="67" customFormat="1" ht="12.75">
      <c r="A14" s="74"/>
    </row>
    <row r="15" spans="1:18" s="75" customFormat="1" ht="28.5" customHeight="1">
      <c r="A15" s="67"/>
      <c r="B15" s="76" t="s">
        <v>155</v>
      </c>
      <c r="C15" s="22"/>
      <c r="D15" s="22"/>
      <c r="E15" s="22"/>
      <c r="F15" s="22"/>
      <c r="G15" s="22"/>
      <c r="H15" s="22"/>
      <c r="I15" s="22"/>
      <c r="J15" s="22"/>
      <c r="K15" s="26"/>
      <c r="L15" s="25"/>
      <c r="M15" s="27"/>
      <c r="N15" s="22"/>
      <c r="O15" s="22"/>
      <c r="P15" s="22"/>
      <c r="Q15" s="22"/>
      <c r="R15" s="34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="76" zoomScaleSheetLayoutView="76" workbookViewId="0" topLeftCell="A1">
      <selection activeCell="E1" sqref="E1"/>
    </sheetView>
  </sheetViews>
  <sheetFormatPr defaultColWidth="12.57421875" defaultRowHeight="12.75"/>
  <cols>
    <col min="1" max="1" width="5.57421875" style="0" customWidth="1"/>
    <col min="2" max="2" width="27.421875" style="0" customWidth="1"/>
    <col min="3" max="5" width="11.57421875" style="0" customWidth="1"/>
    <col min="6" max="6" width="15.140625" style="0" customWidth="1"/>
    <col min="7" max="16384" width="11.57421875" style="0" customWidth="1"/>
  </cols>
  <sheetData>
    <row r="1" spans="1:18" s="1" customFormat="1" ht="34.5" customHeight="1">
      <c r="A1" s="57" t="s">
        <v>0</v>
      </c>
      <c r="B1" s="57"/>
      <c r="C1" s="57"/>
      <c r="D1" s="58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60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75" customFormat="1" ht="36">
      <c r="A4" s="77">
        <v>1</v>
      </c>
      <c r="B4" s="13" t="s">
        <v>110</v>
      </c>
      <c r="C4" s="18" t="s">
        <v>33</v>
      </c>
      <c r="D4" s="18" t="s">
        <v>111</v>
      </c>
      <c r="E4" s="18">
        <v>3.83</v>
      </c>
      <c r="F4" s="18">
        <v>6.88</v>
      </c>
      <c r="G4" s="18">
        <v>0.6880000000000001</v>
      </c>
      <c r="H4" s="18"/>
      <c r="I4" s="18"/>
      <c r="J4" s="18">
        <v>0.6880000000000001</v>
      </c>
      <c r="K4" s="19">
        <v>0.3</v>
      </c>
      <c r="L4" s="24"/>
      <c r="M4" s="21"/>
      <c r="N4" s="18">
        <v>0.3</v>
      </c>
      <c r="O4" s="18">
        <v>1</v>
      </c>
      <c r="P4" s="22"/>
      <c r="Q4" s="22"/>
      <c r="R4" s="23">
        <f aca="true" t="shared" si="0" ref="R4:R13">E4+J4+N4+O4+P4</f>
        <v>5.818</v>
      </c>
    </row>
    <row r="5" spans="1:18" s="75" customFormat="1" ht="24">
      <c r="A5" s="77">
        <f aca="true" t="shared" si="1" ref="A5:A13">A4+1</f>
        <v>2</v>
      </c>
      <c r="B5" s="13" t="s">
        <v>67</v>
      </c>
      <c r="C5" s="18" t="s">
        <v>33</v>
      </c>
      <c r="D5" s="18"/>
      <c r="E5" s="18">
        <v>2.772</v>
      </c>
      <c r="F5" s="18">
        <v>7.67</v>
      </c>
      <c r="G5" s="18">
        <v>0.767</v>
      </c>
      <c r="H5" s="18"/>
      <c r="I5" s="18"/>
      <c r="J5" s="18">
        <v>0.767</v>
      </c>
      <c r="K5" s="26">
        <v>0.5</v>
      </c>
      <c r="L5" s="24"/>
      <c r="M5" s="21"/>
      <c r="N5" s="18">
        <v>0.5</v>
      </c>
      <c r="O5" s="18">
        <v>1</v>
      </c>
      <c r="P5" s="22"/>
      <c r="Q5" s="22"/>
      <c r="R5" s="23">
        <f t="shared" si="0"/>
        <v>5.039</v>
      </c>
    </row>
    <row r="6" spans="1:18" s="75" customFormat="1" ht="36">
      <c r="A6" s="33">
        <f t="shared" si="1"/>
        <v>3</v>
      </c>
      <c r="B6" s="13" t="s">
        <v>127</v>
      </c>
      <c r="C6" s="18" t="s">
        <v>33</v>
      </c>
      <c r="D6" s="18" t="s">
        <v>59</v>
      </c>
      <c r="E6" s="18">
        <v>2.639</v>
      </c>
      <c r="F6" s="18">
        <v>6.8</v>
      </c>
      <c r="G6" s="18">
        <v>0.68</v>
      </c>
      <c r="H6" s="18"/>
      <c r="I6" s="18"/>
      <c r="J6" s="18">
        <v>0.68</v>
      </c>
      <c r="K6" s="19"/>
      <c r="L6" s="24"/>
      <c r="M6" s="21"/>
      <c r="N6" s="18">
        <v>0</v>
      </c>
      <c r="O6" s="18">
        <v>1</v>
      </c>
      <c r="P6" s="22"/>
      <c r="Q6" s="22"/>
      <c r="R6" s="23">
        <f t="shared" si="0"/>
        <v>4.319</v>
      </c>
    </row>
    <row r="7" spans="1:18" s="75" customFormat="1" ht="36">
      <c r="A7" s="33">
        <f t="shared" si="1"/>
        <v>4</v>
      </c>
      <c r="B7" s="13" t="s">
        <v>101</v>
      </c>
      <c r="C7" s="18" t="s">
        <v>33</v>
      </c>
      <c r="D7" s="18" t="s">
        <v>59</v>
      </c>
      <c r="E7" s="18">
        <v>0.907</v>
      </c>
      <c r="F7" s="18">
        <v>6.88</v>
      </c>
      <c r="G7" s="18">
        <v>0.6880000000000001</v>
      </c>
      <c r="H7" s="18"/>
      <c r="I7" s="18"/>
      <c r="J7" s="18">
        <v>0.6880000000000001</v>
      </c>
      <c r="K7" s="19">
        <v>0.6</v>
      </c>
      <c r="L7" s="24"/>
      <c r="M7" s="21"/>
      <c r="N7" s="18">
        <v>0.6</v>
      </c>
      <c r="O7" s="18">
        <v>1</v>
      </c>
      <c r="P7" s="22"/>
      <c r="Q7" s="22"/>
      <c r="R7" s="23">
        <f t="shared" si="0"/>
        <v>3.1950000000000003</v>
      </c>
    </row>
    <row r="8" spans="1:18" s="75" customFormat="1" ht="24">
      <c r="A8" s="33">
        <f t="shared" si="1"/>
        <v>5</v>
      </c>
      <c r="B8" s="40" t="s">
        <v>143</v>
      </c>
      <c r="C8" s="24" t="s">
        <v>33</v>
      </c>
      <c r="D8" s="24"/>
      <c r="E8" s="41">
        <v>1.067</v>
      </c>
      <c r="F8" s="42">
        <v>7.62</v>
      </c>
      <c r="G8" s="18">
        <v>0.762</v>
      </c>
      <c r="H8" s="18"/>
      <c r="I8" s="18"/>
      <c r="J8" s="18">
        <v>0.762</v>
      </c>
      <c r="K8" s="19">
        <v>0.3</v>
      </c>
      <c r="L8" s="24"/>
      <c r="M8" s="21"/>
      <c r="N8" s="18">
        <v>0.3</v>
      </c>
      <c r="O8" s="18">
        <v>1</v>
      </c>
      <c r="P8" s="22"/>
      <c r="Q8" s="22"/>
      <c r="R8" s="23">
        <f t="shared" si="0"/>
        <v>3.129</v>
      </c>
    </row>
    <row r="9" spans="1:18" s="75" customFormat="1" ht="24">
      <c r="A9" s="33">
        <f t="shared" si="1"/>
        <v>6</v>
      </c>
      <c r="B9" s="29" t="s">
        <v>32</v>
      </c>
      <c r="C9" s="18" t="s">
        <v>33</v>
      </c>
      <c r="D9" s="18"/>
      <c r="E9" s="18">
        <v>0</v>
      </c>
      <c r="F9" s="18">
        <v>7.52</v>
      </c>
      <c r="G9" s="18">
        <v>0.752</v>
      </c>
      <c r="H9" s="18"/>
      <c r="I9" s="18"/>
      <c r="J9" s="18">
        <v>0.752</v>
      </c>
      <c r="K9" s="19"/>
      <c r="L9" s="24"/>
      <c r="M9" s="21"/>
      <c r="N9" s="18">
        <v>0</v>
      </c>
      <c r="O9" s="18">
        <v>1</v>
      </c>
      <c r="P9" s="22"/>
      <c r="Q9" s="22"/>
      <c r="R9" s="23">
        <f t="shared" si="0"/>
        <v>1.752</v>
      </c>
    </row>
    <row r="10" spans="1:18" s="75" customFormat="1" ht="36">
      <c r="A10" s="33">
        <f t="shared" si="1"/>
        <v>7</v>
      </c>
      <c r="B10" s="31" t="s">
        <v>39</v>
      </c>
      <c r="C10" s="18" t="s">
        <v>33</v>
      </c>
      <c r="D10" s="18" t="s">
        <v>31</v>
      </c>
      <c r="E10" s="18">
        <v>0</v>
      </c>
      <c r="F10" s="18">
        <v>7.23</v>
      </c>
      <c r="G10" s="18">
        <v>0.7230000000000001</v>
      </c>
      <c r="H10" s="18"/>
      <c r="I10" s="18"/>
      <c r="J10" s="18">
        <v>0.7230000000000001</v>
      </c>
      <c r="K10" s="19"/>
      <c r="L10" s="24"/>
      <c r="M10" s="21"/>
      <c r="N10" s="18">
        <v>0</v>
      </c>
      <c r="O10" s="18">
        <v>1</v>
      </c>
      <c r="P10" s="22"/>
      <c r="Q10" s="22"/>
      <c r="R10" s="23">
        <f t="shared" si="0"/>
        <v>1.723</v>
      </c>
    </row>
    <row r="11" spans="1:18" s="75" customFormat="1" ht="24">
      <c r="A11" s="33">
        <f t="shared" si="1"/>
        <v>8</v>
      </c>
      <c r="B11" s="13" t="s">
        <v>109</v>
      </c>
      <c r="C11" s="18" t="s">
        <v>33</v>
      </c>
      <c r="D11" s="18"/>
      <c r="E11" s="18">
        <v>0</v>
      </c>
      <c r="F11" s="18">
        <v>7.07</v>
      </c>
      <c r="G11" s="18">
        <v>0.7070000000000001</v>
      </c>
      <c r="H11" s="18"/>
      <c r="I11" s="18"/>
      <c r="J11" s="18">
        <v>0.7070000000000001</v>
      </c>
      <c r="K11" s="19"/>
      <c r="L11" s="24"/>
      <c r="M11" s="21"/>
      <c r="N11" s="18">
        <v>0</v>
      </c>
      <c r="O11" s="18">
        <v>1</v>
      </c>
      <c r="P11" s="22"/>
      <c r="Q11" s="22"/>
      <c r="R11" s="23">
        <f t="shared" si="0"/>
        <v>1.707</v>
      </c>
    </row>
    <row r="12" spans="1:18" ht="24">
      <c r="A12" s="33">
        <f t="shared" si="1"/>
        <v>9</v>
      </c>
      <c r="B12" s="13" t="s">
        <v>74</v>
      </c>
      <c r="C12" s="18" t="s">
        <v>33</v>
      </c>
      <c r="D12" s="18"/>
      <c r="E12" s="18">
        <v>0</v>
      </c>
      <c r="F12" s="18">
        <v>6.8</v>
      </c>
      <c r="G12" s="18">
        <v>0.68</v>
      </c>
      <c r="H12" s="18"/>
      <c r="I12" s="18"/>
      <c r="J12" s="18">
        <v>0.68</v>
      </c>
      <c r="K12" s="19"/>
      <c r="L12" s="24"/>
      <c r="M12" s="21"/>
      <c r="N12" s="18">
        <v>0</v>
      </c>
      <c r="O12" s="18">
        <v>1</v>
      </c>
      <c r="P12" s="22"/>
      <c r="Q12" s="22"/>
      <c r="R12" s="23">
        <f t="shared" si="0"/>
        <v>1.6800000000000002</v>
      </c>
    </row>
    <row r="13" spans="1:18" s="67" customFormat="1" ht="42" customHeight="1">
      <c r="A13" s="33">
        <f t="shared" si="1"/>
        <v>10</v>
      </c>
      <c r="B13" s="13" t="s">
        <v>134</v>
      </c>
      <c r="C13" s="18" t="s">
        <v>33</v>
      </c>
      <c r="D13" s="18" t="s">
        <v>135</v>
      </c>
      <c r="E13" s="22">
        <v>0.654</v>
      </c>
      <c r="F13" s="18">
        <v>6.01</v>
      </c>
      <c r="G13" s="18">
        <v>0.601</v>
      </c>
      <c r="H13" s="18"/>
      <c r="I13" s="18"/>
      <c r="J13" s="18">
        <v>0.601</v>
      </c>
      <c r="K13" s="19"/>
      <c r="L13" s="24"/>
      <c r="M13" s="21"/>
      <c r="N13" s="18">
        <v>0</v>
      </c>
      <c r="O13" s="18">
        <v>1</v>
      </c>
      <c r="P13" s="22"/>
      <c r="Q13" s="30"/>
      <c r="R13" s="23">
        <f t="shared" si="0"/>
        <v>2.255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="76" zoomScaleSheetLayoutView="76" workbookViewId="0" topLeftCell="A1">
      <selection activeCell="E1" sqref="E1"/>
    </sheetView>
  </sheetViews>
  <sheetFormatPr defaultColWidth="12.57421875" defaultRowHeight="12.75"/>
  <cols>
    <col min="1" max="1" width="5.7109375" style="0" customWidth="1"/>
    <col min="2" max="2" width="23.140625" style="0" customWidth="1"/>
    <col min="3" max="4" width="11.57421875" style="0" customWidth="1"/>
    <col min="5" max="5" width="14.140625" style="0" customWidth="1"/>
    <col min="6" max="6" width="13.140625" style="0" customWidth="1"/>
    <col min="7" max="16384" width="11.57421875" style="0" customWidth="1"/>
  </cols>
  <sheetData>
    <row r="1" spans="1:18" s="1" customFormat="1" ht="34.5" customHeight="1">
      <c r="A1" s="57" t="s">
        <v>0</v>
      </c>
      <c r="B1" s="57"/>
      <c r="C1" s="57"/>
      <c r="D1" s="58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60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78" customFormat="1" ht="24">
      <c r="A4" s="77">
        <v>1</v>
      </c>
      <c r="B4" s="13" t="s">
        <v>64</v>
      </c>
      <c r="C4" s="18" t="s">
        <v>28</v>
      </c>
      <c r="D4" s="18"/>
      <c r="E4" s="18">
        <v>3.671</v>
      </c>
      <c r="F4" s="18">
        <v>6.74</v>
      </c>
      <c r="G4" s="18">
        <v>0.674</v>
      </c>
      <c r="H4" s="18"/>
      <c r="I4" s="18"/>
      <c r="J4" s="18">
        <v>0.674</v>
      </c>
      <c r="K4" s="19"/>
      <c r="L4" s="24"/>
      <c r="M4" s="21"/>
      <c r="N4" s="18">
        <v>0</v>
      </c>
      <c r="O4" s="18">
        <v>1</v>
      </c>
      <c r="P4" s="22"/>
      <c r="Q4" s="22"/>
      <c r="R4" s="23">
        <f aca="true" t="shared" si="0" ref="R4:R13">E4+J4+N4+O4+P4</f>
        <v>5.345</v>
      </c>
    </row>
    <row r="5" spans="1:18" s="78" customFormat="1" ht="24">
      <c r="A5" s="33">
        <f aca="true" t="shared" si="1" ref="A5:A13">A4+1</f>
        <v>2</v>
      </c>
      <c r="B5" s="13" t="s">
        <v>128</v>
      </c>
      <c r="C5" s="18" t="s">
        <v>28</v>
      </c>
      <c r="D5" s="18" t="s">
        <v>47</v>
      </c>
      <c r="E5" s="18">
        <v>3.425</v>
      </c>
      <c r="F5" s="18">
        <v>6.77</v>
      </c>
      <c r="G5" s="18">
        <v>0.677</v>
      </c>
      <c r="H5" s="18"/>
      <c r="I5" s="18"/>
      <c r="J5" s="18">
        <v>0.677</v>
      </c>
      <c r="K5" s="19"/>
      <c r="L5" s="24"/>
      <c r="M5" s="21"/>
      <c r="N5" s="18">
        <v>0</v>
      </c>
      <c r="O5" s="18">
        <v>1</v>
      </c>
      <c r="P5" s="22"/>
      <c r="Q5" s="22"/>
      <c r="R5" s="23">
        <f t="shared" si="0"/>
        <v>5.102</v>
      </c>
    </row>
    <row r="6" spans="1:18" s="78" customFormat="1" ht="24">
      <c r="A6" s="33">
        <f t="shared" si="1"/>
        <v>3</v>
      </c>
      <c r="B6" s="13" t="s">
        <v>97</v>
      </c>
      <c r="C6" s="18" t="s">
        <v>28</v>
      </c>
      <c r="D6" s="18"/>
      <c r="E6" s="18">
        <v>3.25</v>
      </c>
      <c r="F6" s="18">
        <v>6.57</v>
      </c>
      <c r="G6" s="18">
        <v>0.657</v>
      </c>
      <c r="H6" s="18"/>
      <c r="I6" s="18"/>
      <c r="J6" s="18">
        <v>0.657</v>
      </c>
      <c r="K6" s="26"/>
      <c r="L6" s="24"/>
      <c r="M6" s="21"/>
      <c r="N6" s="18">
        <v>0</v>
      </c>
      <c r="O6" s="18">
        <v>1</v>
      </c>
      <c r="P6" s="22"/>
      <c r="Q6" s="22"/>
      <c r="R6" s="23">
        <f t="shared" si="0"/>
        <v>4.907</v>
      </c>
    </row>
    <row r="7" spans="1:18" s="78" customFormat="1" ht="24">
      <c r="A7" s="33">
        <f t="shared" si="1"/>
        <v>4</v>
      </c>
      <c r="B7" s="13" t="s">
        <v>27</v>
      </c>
      <c r="C7" s="32" t="s">
        <v>28</v>
      </c>
      <c r="D7" s="32"/>
      <c r="E7" s="32">
        <v>1.046</v>
      </c>
      <c r="F7" s="32">
        <v>7.5</v>
      </c>
      <c r="G7" s="18">
        <v>0.75</v>
      </c>
      <c r="H7" s="18"/>
      <c r="I7" s="18">
        <v>1</v>
      </c>
      <c r="J7" s="18">
        <v>1.75</v>
      </c>
      <c r="K7" s="19">
        <v>0.6</v>
      </c>
      <c r="L7" s="24"/>
      <c r="M7" s="21"/>
      <c r="N7" s="18">
        <v>0.6</v>
      </c>
      <c r="O7" s="18">
        <v>1</v>
      </c>
      <c r="P7" s="22"/>
      <c r="Q7" s="22"/>
      <c r="R7" s="23">
        <f t="shared" si="0"/>
        <v>4.396000000000001</v>
      </c>
    </row>
    <row r="8" spans="1:18" s="1" customFormat="1" ht="24">
      <c r="A8" s="33">
        <f t="shared" si="1"/>
        <v>5</v>
      </c>
      <c r="B8" s="13" t="s">
        <v>144</v>
      </c>
      <c r="C8" s="18" t="s">
        <v>28</v>
      </c>
      <c r="D8" s="18"/>
      <c r="E8" s="18">
        <v>0</v>
      </c>
      <c r="F8" s="18">
        <v>7.15</v>
      </c>
      <c r="G8" s="18">
        <v>0.7150000000000001</v>
      </c>
      <c r="H8" s="18"/>
      <c r="I8" s="18"/>
      <c r="J8" s="18">
        <v>0.7150000000000001</v>
      </c>
      <c r="K8" s="19"/>
      <c r="L8" s="25">
        <v>2</v>
      </c>
      <c r="M8" s="21"/>
      <c r="N8" s="18">
        <v>2</v>
      </c>
      <c r="O8" s="18">
        <v>1</v>
      </c>
      <c r="P8" s="22"/>
      <c r="Q8" s="22"/>
      <c r="R8" s="23">
        <f t="shared" si="0"/>
        <v>3.715</v>
      </c>
    </row>
    <row r="9" spans="1:18" s="1" customFormat="1" ht="60">
      <c r="A9" s="33">
        <f t="shared" si="1"/>
        <v>6</v>
      </c>
      <c r="B9" s="38" t="s">
        <v>131</v>
      </c>
      <c r="C9" s="18" t="s">
        <v>28</v>
      </c>
      <c r="D9" s="18" t="s">
        <v>132</v>
      </c>
      <c r="E9" s="18">
        <v>0.802</v>
      </c>
      <c r="F9" s="18">
        <v>6.47</v>
      </c>
      <c r="G9" s="18">
        <v>0.647</v>
      </c>
      <c r="H9" s="18"/>
      <c r="I9" s="18"/>
      <c r="J9" s="18">
        <v>0.647</v>
      </c>
      <c r="K9" s="19">
        <v>0.6</v>
      </c>
      <c r="L9" s="24"/>
      <c r="M9" s="21"/>
      <c r="N9" s="18">
        <v>0.6</v>
      </c>
      <c r="O9" s="18">
        <v>1</v>
      </c>
      <c r="P9" s="22"/>
      <c r="Q9" s="22"/>
      <c r="R9" s="23">
        <f t="shared" si="0"/>
        <v>3.049</v>
      </c>
    </row>
    <row r="10" spans="1:18" s="1" customFormat="1" ht="24">
      <c r="A10" s="33">
        <f t="shared" si="1"/>
        <v>7</v>
      </c>
      <c r="B10" s="13" t="s">
        <v>85</v>
      </c>
      <c r="C10" s="18" t="s">
        <v>28</v>
      </c>
      <c r="D10" s="18"/>
      <c r="E10" s="18">
        <v>0.831</v>
      </c>
      <c r="F10" s="22">
        <v>6</v>
      </c>
      <c r="G10" s="18">
        <v>0.6000000000000001</v>
      </c>
      <c r="H10" s="18"/>
      <c r="I10" s="18"/>
      <c r="J10" s="18">
        <v>0.6000000000000001</v>
      </c>
      <c r="K10" s="19"/>
      <c r="L10" s="24"/>
      <c r="M10" s="21"/>
      <c r="N10" s="18">
        <v>0</v>
      </c>
      <c r="O10" s="18">
        <v>1</v>
      </c>
      <c r="P10" s="22"/>
      <c r="Q10" s="22"/>
      <c r="R10" s="23">
        <f t="shared" si="0"/>
        <v>2.431</v>
      </c>
    </row>
    <row r="11" spans="1:18" s="1" customFormat="1" ht="24">
      <c r="A11" s="33">
        <f t="shared" si="1"/>
        <v>8</v>
      </c>
      <c r="B11" s="13" t="s">
        <v>140</v>
      </c>
      <c r="C11" s="18" t="s">
        <v>28</v>
      </c>
      <c r="D11" s="18"/>
      <c r="E11" s="18">
        <v>0</v>
      </c>
      <c r="F11" s="18">
        <v>6.65</v>
      </c>
      <c r="G11" s="18">
        <v>0.665</v>
      </c>
      <c r="H11" s="18"/>
      <c r="I11" s="18"/>
      <c r="J11" s="18">
        <v>0.665</v>
      </c>
      <c r="K11" s="19"/>
      <c r="L11" s="25">
        <v>0.5</v>
      </c>
      <c r="M11" s="21"/>
      <c r="N11" s="18">
        <v>0.5</v>
      </c>
      <c r="O11" s="18">
        <v>1</v>
      </c>
      <c r="P11" s="22"/>
      <c r="Q11" s="22"/>
      <c r="R11" s="23">
        <f t="shared" si="0"/>
        <v>2.165</v>
      </c>
    </row>
    <row r="12" spans="1:18" s="1" customFormat="1" ht="24">
      <c r="A12" s="33">
        <f t="shared" si="1"/>
        <v>9</v>
      </c>
      <c r="B12" s="13" t="s">
        <v>112</v>
      </c>
      <c r="C12" s="18" t="s">
        <v>28</v>
      </c>
      <c r="D12" s="18"/>
      <c r="E12" s="18"/>
      <c r="F12" s="18">
        <v>6.53</v>
      </c>
      <c r="G12" s="18">
        <v>0.653</v>
      </c>
      <c r="H12" s="18"/>
      <c r="I12" s="18"/>
      <c r="J12" s="18">
        <v>0.653</v>
      </c>
      <c r="K12" s="19"/>
      <c r="L12" s="25">
        <v>0.5</v>
      </c>
      <c r="M12" s="21"/>
      <c r="N12" s="18">
        <v>0.5</v>
      </c>
      <c r="O12" s="18">
        <v>1</v>
      </c>
      <c r="P12" s="22"/>
      <c r="Q12" s="22"/>
      <c r="R12" s="23">
        <f t="shared" si="0"/>
        <v>2.153</v>
      </c>
    </row>
    <row r="13" spans="1:18" s="1" customFormat="1" ht="24">
      <c r="A13" s="33">
        <f t="shared" si="1"/>
        <v>10</v>
      </c>
      <c r="B13" s="13" t="s">
        <v>115</v>
      </c>
      <c r="C13" s="18" t="s">
        <v>28</v>
      </c>
      <c r="D13" s="18"/>
      <c r="E13" s="18">
        <v>0</v>
      </c>
      <c r="F13" s="18">
        <v>7.21</v>
      </c>
      <c r="G13" s="18">
        <v>0.7210000000000001</v>
      </c>
      <c r="H13" s="18"/>
      <c r="I13" s="18"/>
      <c r="J13" s="18">
        <v>0.7210000000000001</v>
      </c>
      <c r="K13" s="19"/>
      <c r="L13" s="24"/>
      <c r="M13" s="21"/>
      <c r="N13" s="18">
        <v>0</v>
      </c>
      <c r="O13" s="18">
        <v>1</v>
      </c>
      <c r="P13" s="22"/>
      <c r="Q13" s="22"/>
      <c r="R13" s="23">
        <f t="shared" si="0"/>
        <v>1.721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view="pageBreakPreview" zoomScale="76" zoomScaleSheetLayoutView="76" workbookViewId="0" topLeftCell="A1">
      <selection activeCell="E1" sqref="E1"/>
    </sheetView>
  </sheetViews>
  <sheetFormatPr defaultColWidth="12.57421875" defaultRowHeight="12.75"/>
  <cols>
    <col min="1" max="1" width="6.57421875" style="0" customWidth="1"/>
    <col min="2" max="2" width="21.140625" style="0" customWidth="1"/>
    <col min="3" max="5" width="11.57421875" style="0" customWidth="1"/>
    <col min="6" max="6" width="14.421875" style="0" customWidth="1"/>
    <col min="7" max="16384" width="11.57421875" style="0" customWidth="1"/>
  </cols>
  <sheetData>
    <row r="1" spans="1:18" s="1" customFormat="1" ht="34.5" customHeight="1">
      <c r="A1" s="57" t="s">
        <v>0</v>
      </c>
      <c r="B1" s="57"/>
      <c r="C1" s="57"/>
      <c r="D1" s="58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60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78" customFormat="1" ht="36">
      <c r="A4" s="77">
        <v>1</v>
      </c>
      <c r="B4" s="13" t="s">
        <v>141</v>
      </c>
      <c r="C4" s="18" t="s">
        <v>41</v>
      </c>
      <c r="D4" s="18" t="s">
        <v>26</v>
      </c>
      <c r="E4" s="18">
        <v>3.473</v>
      </c>
      <c r="F4" s="18">
        <v>7.08</v>
      </c>
      <c r="G4" s="18">
        <v>0.7080000000000001</v>
      </c>
      <c r="H4" s="18"/>
      <c r="I4" s="18"/>
      <c r="J4" s="18">
        <v>0.7080000000000001</v>
      </c>
      <c r="K4" s="19"/>
      <c r="L4" s="24"/>
      <c r="M4" s="21"/>
      <c r="N4" s="18">
        <v>0</v>
      </c>
      <c r="O4" s="18">
        <v>1</v>
      </c>
      <c r="P4" s="22"/>
      <c r="Q4" s="22"/>
      <c r="R4" s="23">
        <f aca="true" t="shared" si="0" ref="R4:R9">E4+J4+N4+O4+P4</f>
        <v>5.181</v>
      </c>
    </row>
    <row r="5" spans="1:18" s="78" customFormat="1" ht="36">
      <c r="A5" s="77">
        <f aca="true" t="shared" si="1" ref="A5:A9">A4+1</f>
        <v>2</v>
      </c>
      <c r="B5" s="13" t="s">
        <v>127</v>
      </c>
      <c r="C5" s="18" t="s">
        <v>33</v>
      </c>
      <c r="D5" s="18" t="s">
        <v>59</v>
      </c>
      <c r="E5" s="18">
        <v>2.639</v>
      </c>
      <c r="F5" s="18">
        <v>6.8</v>
      </c>
      <c r="G5" s="18">
        <f>F5*0.1</f>
        <v>0.68</v>
      </c>
      <c r="H5" s="18"/>
      <c r="I5" s="18"/>
      <c r="J5" s="18">
        <f>G5+H5+I5</f>
        <v>0.68</v>
      </c>
      <c r="K5" s="19"/>
      <c r="L5" s="24"/>
      <c r="M5" s="21"/>
      <c r="N5" s="18">
        <f>K5+L5+M5</f>
        <v>0</v>
      </c>
      <c r="O5" s="18"/>
      <c r="P5" s="22">
        <v>0.5</v>
      </c>
      <c r="Q5" s="22"/>
      <c r="R5" s="23">
        <f t="shared" si="0"/>
        <v>3.819</v>
      </c>
    </row>
    <row r="6" spans="1:18" s="78" customFormat="1" ht="36">
      <c r="A6" s="77">
        <f t="shared" si="1"/>
        <v>3</v>
      </c>
      <c r="B6" s="13" t="s">
        <v>68</v>
      </c>
      <c r="C6" s="18" t="s">
        <v>41</v>
      </c>
      <c r="D6" s="18"/>
      <c r="E6" s="22">
        <v>1.35</v>
      </c>
      <c r="F6" s="18">
        <v>8.1</v>
      </c>
      <c r="G6" s="18">
        <v>0.81</v>
      </c>
      <c r="H6" s="18"/>
      <c r="I6" s="18"/>
      <c r="J6" s="18">
        <v>0.81</v>
      </c>
      <c r="K6" s="19"/>
      <c r="L6" s="24"/>
      <c r="M6" s="21"/>
      <c r="N6" s="18">
        <v>0</v>
      </c>
      <c r="O6" s="18">
        <v>1</v>
      </c>
      <c r="P6" s="22"/>
      <c r="Q6" s="22"/>
      <c r="R6" s="23">
        <f t="shared" si="0"/>
        <v>3.16</v>
      </c>
    </row>
    <row r="7" spans="1:18" s="78" customFormat="1" ht="36">
      <c r="A7" s="33">
        <f t="shared" si="1"/>
        <v>4</v>
      </c>
      <c r="B7" s="13" t="s">
        <v>101</v>
      </c>
      <c r="C7" s="18" t="s">
        <v>33</v>
      </c>
      <c r="D7" s="18" t="s">
        <v>59</v>
      </c>
      <c r="E7" s="18">
        <v>0.907</v>
      </c>
      <c r="F7" s="18">
        <v>6.88</v>
      </c>
      <c r="G7" s="18">
        <v>0.6880000000000001</v>
      </c>
      <c r="H7" s="18"/>
      <c r="I7" s="18"/>
      <c r="J7" s="18">
        <v>0.6880000000000001</v>
      </c>
      <c r="K7" s="19">
        <v>0.6</v>
      </c>
      <c r="L7" s="24"/>
      <c r="M7" s="21"/>
      <c r="N7" s="18">
        <v>0.6</v>
      </c>
      <c r="O7" s="18"/>
      <c r="P7" s="22">
        <v>0.5</v>
      </c>
      <c r="Q7" s="22"/>
      <c r="R7" s="23">
        <f t="shared" si="0"/>
        <v>2.6950000000000003</v>
      </c>
    </row>
    <row r="8" spans="1:18" s="78" customFormat="1" ht="36">
      <c r="A8" s="33">
        <f t="shared" si="1"/>
        <v>5</v>
      </c>
      <c r="B8" s="13" t="s">
        <v>57</v>
      </c>
      <c r="C8" s="18" t="s">
        <v>58</v>
      </c>
      <c r="D8" s="18" t="s">
        <v>59</v>
      </c>
      <c r="E8" s="18">
        <v>1.175</v>
      </c>
      <c r="F8" s="18">
        <v>7.46</v>
      </c>
      <c r="G8" s="18">
        <v>0.746</v>
      </c>
      <c r="H8" s="18"/>
      <c r="I8" s="18"/>
      <c r="J8" s="18">
        <v>0.746</v>
      </c>
      <c r="K8" s="19"/>
      <c r="L8" s="20"/>
      <c r="M8" s="21"/>
      <c r="N8" s="18">
        <v>0</v>
      </c>
      <c r="O8" s="18"/>
      <c r="P8" s="22">
        <v>0.5</v>
      </c>
      <c r="Q8" s="22"/>
      <c r="R8" s="23">
        <f t="shared" si="0"/>
        <v>2.4210000000000003</v>
      </c>
    </row>
    <row r="9" spans="1:18" s="78" customFormat="1" ht="36">
      <c r="A9" s="33">
        <f t="shared" si="1"/>
        <v>6</v>
      </c>
      <c r="B9" s="13" t="s">
        <v>40</v>
      </c>
      <c r="C9" s="18" t="s">
        <v>41</v>
      </c>
      <c r="D9" s="18" t="s">
        <v>42</v>
      </c>
      <c r="E9" s="18">
        <v>0</v>
      </c>
      <c r="F9" s="18">
        <v>6.79</v>
      </c>
      <c r="G9" s="18">
        <v>0.679</v>
      </c>
      <c r="H9" s="18"/>
      <c r="I9" s="18"/>
      <c r="J9" s="18">
        <v>0.679</v>
      </c>
      <c r="K9" s="19"/>
      <c r="L9" s="24"/>
      <c r="M9" s="21"/>
      <c r="N9" s="18">
        <v>0</v>
      </c>
      <c r="O9" s="18">
        <v>1</v>
      </c>
      <c r="P9" s="22"/>
      <c r="Q9" s="22"/>
      <c r="R9" s="23">
        <f t="shared" si="0"/>
        <v>1.679</v>
      </c>
    </row>
    <row r="10" spans="1:18" s="1" customFormat="1" ht="11.25" customHeight="1">
      <c r="A10" s="33"/>
      <c r="B10" s="33"/>
      <c r="C10" s="22"/>
      <c r="D10" s="22"/>
      <c r="E10" s="22"/>
      <c r="F10" s="22"/>
      <c r="G10" s="22"/>
      <c r="H10" s="22"/>
      <c r="I10" s="22"/>
      <c r="J10" s="22"/>
      <c r="K10" s="26"/>
      <c r="L10" s="25"/>
      <c r="M10" s="27"/>
      <c r="N10" s="22"/>
      <c r="O10" s="22"/>
      <c r="P10" s="22"/>
      <c r="Q10" s="22"/>
      <c r="R10" s="34"/>
    </row>
    <row r="11" spans="1:18" s="1" customFormat="1" ht="12">
      <c r="A11" s="33"/>
      <c r="B11" s="33"/>
      <c r="C11" s="22"/>
      <c r="D11" s="22"/>
      <c r="E11" s="22"/>
      <c r="F11" s="22"/>
      <c r="G11" s="22"/>
      <c r="H11" s="22"/>
      <c r="I11" s="22"/>
      <c r="J11" s="22"/>
      <c r="K11" s="26"/>
      <c r="L11" s="25"/>
      <c r="M11" s="27"/>
      <c r="N11" s="22"/>
      <c r="O11" s="22"/>
      <c r="P11" s="22"/>
      <c r="Q11" s="22"/>
      <c r="R11" s="34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0"/>
  <sheetViews>
    <sheetView view="pageBreakPreview" zoomScale="76" zoomScaleSheetLayoutView="76" workbookViewId="0" topLeftCell="A1">
      <selection activeCell="E1" sqref="E1"/>
    </sheetView>
  </sheetViews>
  <sheetFormatPr defaultColWidth="12.57421875" defaultRowHeight="12.75"/>
  <cols>
    <col min="1" max="1" width="5.57421875" style="0" customWidth="1"/>
    <col min="2" max="2" width="21.8515625" style="0" customWidth="1"/>
    <col min="3" max="5" width="11.57421875" style="0" customWidth="1"/>
    <col min="6" max="6" width="16.140625" style="0" customWidth="1"/>
    <col min="7" max="16384" width="11.57421875" style="0" customWidth="1"/>
  </cols>
  <sheetData>
    <row r="1" spans="1:18" s="1" customFormat="1" ht="34.5" customHeight="1">
      <c r="A1" s="57" t="s">
        <v>0</v>
      </c>
      <c r="B1" s="57"/>
      <c r="C1" s="57"/>
      <c r="D1" s="58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60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1" customFormat="1" ht="60">
      <c r="A4" s="77">
        <v>1</v>
      </c>
      <c r="B4" s="13" t="s">
        <v>48</v>
      </c>
      <c r="C4" s="18" t="s">
        <v>37</v>
      </c>
      <c r="D4" s="18"/>
      <c r="E4" s="22">
        <v>3.109</v>
      </c>
      <c r="F4" s="18">
        <v>7.23</v>
      </c>
      <c r="G4" s="18">
        <v>0.7230000000000001</v>
      </c>
      <c r="H4" s="18"/>
      <c r="I4" s="18"/>
      <c r="J4" s="18">
        <v>0.7230000000000001</v>
      </c>
      <c r="K4" s="19">
        <v>0.6</v>
      </c>
      <c r="L4" s="24"/>
      <c r="M4" s="27"/>
      <c r="N4" s="18">
        <v>0.6</v>
      </c>
      <c r="O4" s="18">
        <v>1</v>
      </c>
      <c r="P4" s="22"/>
      <c r="Q4" s="22"/>
      <c r="R4" s="23">
        <f aca="true" t="shared" si="0" ref="R4:R10">E4+J4+N4+O4+P4</f>
        <v>5.4319999999999995</v>
      </c>
    </row>
    <row r="5" spans="1:18" s="1" customFormat="1" ht="36">
      <c r="A5" s="77">
        <f aca="true" t="shared" si="1" ref="A5:A10">A4+1</f>
        <v>2</v>
      </c>
      <c r="B5" s="13" t="s">
        <v>55</v>
      </c>
      <c r="C5" s="18" t="s">
        <v>53</v>
      </c>
      <c r="D5" s="18"/>
      <c r="E5" s="18">
        <v>3.774</v>
      </c>
      <c r="F5" s="18">
        <v>6.53</v>
      </c>
      <c r="G5" s="18">
        <v>0.653</v>
      </c>
      <c r="H5" s="18"/>
      <c r="I5" s="18"/>
      <c r="J5" s="18">
        <v>0.653</v>
      </c>
      <c r="K5" s="19"/>
      <c r="L5" s="24"/>
      <c r="M5" s="21"/>
      <c r="N5" s="18">
        <v>0</v>
      </c>
      <c r="O5" s="18">
        <v>1</v>
      </c>
      <c r="P5" s="22"/>
      <c r="Q5" s="22"/>
      <c r="R5" s="23">
        <f t="shared" si="0"/>
        <v>5.427</v>
      </c>
    </row>
    <row r="6" spans="1:18" ht="60">
      <c r="A6" s="77">
        <f t="shared" si="1"/>
        <v>3</v>
      </c>
      <c r="B6" s="13" t="s">
        <v>125</v>
      </c>
      <c r="C6" s="18" t="s">
        <v>37</v>
      </c>
      <c r="D6" s="18" t="s">
        <v>38</v>
      </c>
      <c r="E6" s="37">
        <v>3.666</v>
      </c>
      <c r="F6" s="18">
        <v>6.95</v>
      </c>
      <c r="G6" s="18">
        <v>0.6950000000000001</v>
      </c>
      <c r="H6" s="18"/>
      <c r="I6" s="18"/>
      <c r="J6" s="18">
        <v>0.6950000000000001</v>
      </c>
      <c r="K6" s="19"/>
      <c r="L6" s="24"/>
      <c r="M6" s="21"/>
      <c r="N6" s="18">
        <v>0</v>
      </c>
      <c r="O6" s="18">
        <v>1</v>
      </c>
      <c r="P6" s="22"/>
      <c r="Q6" s="22"/>
      <c r="R6" s="23">
        <f t="shared" si="0"/>
        <v>5.361</v>
      </c>
    </row>
    <row r="7" spans="1:18" ht="60">
      <c r="A7" s="77">
        <f t="shared" si="1"/>
        <v>4</v>
      </c>
      <c r="B7" s="13" t="s">
        <v>36</v>
      </c>
      <c r="C7" s="18" t="s">
        <v>37</v>
      </c>
      <c r="D7" s="18" t="s">
        <v>38</v>
      </c>
      <c r="E7" s="18">
        <v>2.104</v>
      </c>
      <c r="F7" s="18">
        <v>7.05</v>
      </c>
      <c r="G7" s="18">
        <v>0.7050000000000001</v>
      </c>
      <c r="H7" s="18"/>
      <c r="I7" s="18"/>
      <c r="J7" s="18">
        <v>0.7050000000000001</v>
      </c>
      <c r="K7" s="19">
        <v>0.6</v>
      </c>
      <c r="L7" s="24"/>
      <c r="M7" s="21"/>
      <c r="N7" s="18">
        <v>0.6</v>
      </c>
      <c r="O7" s="18">
        <v>1</v>
      </c>
      <c r="P7" s="22"/>
      <c r="Q7" s="22"/>
      <c r="R7" s="23">
        <f t="shared" si="0"/>
        <v>4.409000000000001</v>
      </c>
    </row>
    <row r="8" spans="1:18" ht="36">
      <c r="A8" s="33">
        <f t="shared" si="1"/>
        <v>5</v>
      </c>
      <c r="B8" s="13" t="s">
        <v>52</v>
      </c>
      <c r="C8" s="18" t="s">
        <v>53</v>
      </c>
      <c r="D8" s="18" t="s">
        <v>42</v>
      </c>
      <c r="E8" s="18">
        <v>1.553</v>
      </c>
      <c r="F8" s="18">
        <v>6.63</v>
      </c>
      <c r="G8" s="18">
        <v>0.663</v>
      </c>
      <c r="H8" s="18"/>
      <c r="I8" s="18"/>
      <c r="J8" s="18">
        <v>0.663</v>
      </c>
      <c r="K8" s="19">
        <v>0.3</v>
      </c>
      <c r="L8" s="24"/>
      <c r="M8" s="21"/>
      <c r="N8" s="18">
        <v>0.3</v>
      </c>
      <c r="O8" s="18">
        <v>1</v>
      </c>
      <c r="P8" s="22"/>
      <c r="Q8" s="22"/>
      <c r="R8" s="23">
        <f t="shared" si="0"/>
        <v>3.516</v>
      </c>
    </row>
    <row r="9" spans="1:18" ht="36">
      <c r="A9" s="33">
        <f t="shared" si="1"/>
        <v>6</v>
      </c>
      <c r="B9" s="13" t="s">
        <v>136</v>
      </c>
      <c r="C9" s="18" t="s">
        <v>53</v>
      </c>
      <c r="D9" s="18"/>
      <c r="E9" s="18">
        <v>0.657</v>
      </c>
      <c r="F9" s="18">
        <v>6.56</v>
      </c>
      <c r="G9" s="18">
        <v>0.656</v>
      </c>
      <c r="H9" s="18"/>
      <c r="I9" s="18"/>
      <c r="J9" s="18">
        <v>0.656</v>
      </c>
      <c r="K9" s="19">
        <v>0.6</v>
      </c>
      <c r="L9" s="24"/>
      <c r="M9" s="21"/>
      <c r="N9" s="18">
        <v>0.6</v>
      </c>
      <c r="O9" s="18">
        <v>1</v>
      </c>
      <c r="P9" s="22"/>
      <c r="Q9" s="22"/>
      <c r="R9" s="23">
        <f t="shared" si="0"/>
        <v>2.9130000000000003</v>
      </c>
    </row>
    <row r="10" spans="1:18" ht="60">
      <c r="A10" s="33">
        <f t="shared" si="1"/>
        <v>7</v>
      </c>
      <c r="B10" s="38" t="s">
        <v>131</v>
      </c>
      <c r="C10" s="18" t="s">
        <v>28</v>
      </c>
      <c r="D10" s="18" t="s">
        <v>132</v>
      </c>
      <c r="E10" s="18">
        <v>0.802</v>
      </c>
      <c r="F10" s="18">
        <v>6.47</v>
      </c>
      <c r="G10" s="18">
        <v>0.647</v>
      </c>
      <c r="H10" s="18"/>
      <c r="I10" s="18"/>
      <c r="J10" s="18">
        <v>0.647</v>
      </c>
      <c r="K10" s="19">
        <v>0.6</v>
      </c>
      <c r="L10" s="24"/>
      <c r="M10" s="21"/>
      <c r="N10" s="18">
        <v>0.6</v>
      </c>
      <c r="O10" s="18"/>
      <c r="P10" s="22">
        <v>0.5</v>
      </c>
      <c r="Q10" s="22"/>
      <c r="R10" s="23">
        <f t="shared" si="0"/>
        <v>2.549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="76" zoomScaleSheetLayoutView="76" workbookViewId="0" topLeftCell="A1">
      <selection activeCell="E1" sqref="E1"/>
    </sheetView>
  </sheetViews>
  <sheetFormatPr defaultColWidth="12.57421875" defaultRowHeight="12.75"/>
  <cols>
    <col min="1" max="1" width="6.00390625" style="0" customWidth="1"/>
    <col min="2" max="2" width="23.7109375" style="0" customWidth="1"/>
    <col min="3" max="3" width="15.28125" style="0" customWidth="1"/>
    <col min="4" max="4" width="13.140625" style="0" customWidth="1"/>
    <col min="5" max="5" width="11.57421875" style="0" customWidth="1"/>
    <col min="6" max="6" width="14.140625" style="0" customWidth="1"/>
    <col min="7" max="16384" width="11.57421875" style="0" customWidth="1"/>
  </cols>
  <sheetData>
    <row r="1" spans="1:18" s="1" customFormat="1" ht="34.5" customHeight="1">
      <c r="A1" s="57" t="s">
        <v>0</v>
      </c>
      <c r="B1" s="57"/>
      <c r="C1" s="57"/>
      <c r="D1" s="58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60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78" customFormat="1" ht="32.25" customHeight="1">
      <c r="A4" s="77">
        <f aca="true" t="shared" si="0" ref="A4:A16">A3+1</f>
        <v>1</v>
      </c>
      <c r="B4" s="13" t="s">
        <v>70</v>
      </c>
      <c r="C4" s="18" t="s">
        <v>31</v>
      </c>
      <c r="D4" s="18"/>
      <c r="E4" s="18">
        <v>3.42</v>
      </c>
      <c r="F4" s="18">
        <v>7.04</v>
      </c>
      <c r="G4" s="18">
        <v>0.7040000000000001</v>
      </c>
      <c r="H4" s="18">
        <v>0.5</v>
      </c>
      <c r="I4" s="18"/>
      <c r="J4" s="18">
        <v>1.2040000000000002</v>
      </c>
      <c r="K4" s="19"/>
      <c r="L4" s="24"/>
      <c r="M4" s="21"/>
      <c r="N4" s="18">
        <v>0</v>
      </c>
      <c r="O4" s="18">
        <v>1</v>
      </c>
      <c r="P4" s="22"/>
      <c r="Q4" s="22"/>
      <c r="R4" s="23">
        <f aca="true" t="shared" si="1" ref="R4:R16">E4+J4+N4+O4+P4</f>
        <v>5.6240000000000006</v>
      </c>
    </row>
    <row r="5" spans="1:18" s="78" customFormat="1" ht="27" customHeight="1">
      <c r="A5" s="33">
        <f t="shared" si="0"/>
        <v>2</v>
      </c>
      <c r="B5" s="13" t="s">
        <v>116</v>
      </c>
      <c r="C5" s="18" t="s">
        <v>31</v>
      </c>
      <c r="D5" s="18" t="s">
        <v>117</v>
      </c>
      <c r="E5" s="18">
        <v>3.215</v>
      </c>
      <c r="F5" s="18">
        <v>7.33</v>
      </c>
      <c r="G5" s="35">
        <v>0.7330000000000001</v>
      </c>
      <c r="H5" s="18"/>
      <c r="I5" s="18"/>
      <c r="J5" s="18">
        <v>0.7330000000000001</v>
      </c>
      <c r="K5" s="19">
        <v>0.6</v>
      </c>
      <c r="L5" s="24"/>
      <c r="M5" s="21"/>
      <c r="N5" s="18">
        <v>0.6</v>
      </c>
      <c r="O5" s="18">
        <v>1</v>
      </c>
      <c r="P5" s="22"/>
      <c r="Q5" s="22"/>
      <c r="R5" s="23">
        <f t="shared" si="1"/>
        <v>5.548</v>
      </c>
    </row>
    <row r="6" spans="1:18" s="78" customFormat="1" ht="39" customHeight="1">
      <c r="A6" s="33">
        <f t="shared" si="0"/>
        <v>3</v>
      </c>
      <c r="B6" s="13" t="s">
        <v>43</v>
      </c>
      <c r="C6" s="28" t="s">
        <v>31</v>
      </c>
      <c r="D6" s="28"/>
      <c r="E6" s="28">
        <v>2.083</v>
      </c>
      <c r="F6" s="28">
        <v>7.11</v>
      </c>
      <c r="G6" s="18">
        <v>0.7110000000000001</v>
      </c>
      <c r="H6" s="18">
        <v>0.5</v>
      </c>
      <c r="I6" s="18"/>
      <c r="J6" s="18">
        <v>1.211</v>
      </c>
      <c r="K6" s="19"/>
      <c r="L6" s="24"/>
      <c r="M6" s="21"/>
      <c r="N6" s="18">
        <v>0</v>
      </c>
      <c r="O6" s="18">
        <v>1</v>
      </c>
      <c r="P6" s="22"/>
      <c r="Q6" s="22"/>
      <c r="R6" s="23">
        <f t="shared" si="1"/>
        <v>4.2940000000000005</v>
      </c>
    </row>
    <row r="7" spans="1:18" s="78" customFormat="1" ht="39" customHeight="1">
      <c r="A7" s="33">
        <f t="shared" si="0"/>
        <v>4</v>
      </c>
      <c r="B7" s="13" t="s">
        <v>123</v>
      </c>
      <c r="C7" s="18" t="s">
        <v>45</v>
      </c>
      <c r="D7" s="18" t="s">
        <v>31</v>
      </c>
      <c r="E7" s="18">
        <v>2.598</v>
      </c>
      <c r="F7" s="18">
        <v>6.52</v>
      </c>
      <c r="G7" s="18">
        <v>0.652</v>
      </c>
      <c r="H7" s="18"/>
      <c r="I7" s="18"/>
      <c r="J7" s="18">
        <v>0.652</v>
      </c>
      <c r="K7" s="19">
        <v>0.3</v>
      </c>
      <c r="L7" s="24"/>
      <c r="M7" s="21"/>
      <c r="N7" s="18">
        <v>0.3</v>
      </c>
      <c r="O7" s="18"/>
      <c r="P7" s="22">
        <v>0.5</v>
      </c>
      <c r="Q7" s="22"/>
      <c r="R7" s="23">
        <f t="shared" si="1"/>
        <v>4.05</v>
      </c>
    </row>
    <row r="8" spans="1:18" s="1" customFormat="1" ht="37.5" customHeight="1">
      <c r="A8" s="33">
        <f t="shared" si="0"/>
        <v>5</v>
      </c>
      <c r="B8" s="31" t="s">
        <v>138</v>
      </c>
      <c r="C8" s="18" t="s">
        <v>31</v>
      </c>
      <c r="D8" s="18"/>
      <c r="E8" s="18">
        <v>1.569</v>
      </c>
      <c r="F8" s="18">
        <v>6.74</v>
      </c>
      <c r="G8" s="18">
        <v>0.674</v>
      </c>
      <c r="H8" s="18"/>
      <c r="I8" s="18"/>
      <c r="J8" s="18">
        <v>0.674</v>
      </c>
      <c r="K8" s="19">
        <v>0.3</v>
      </c>
      <c r="L8" s="24"/>
      <c r="M8" s="21"/>
      <c r="N8" s="18">
        <v>0.3</v>
      </c>
      <c r="O8" s="18">
        <v>1</v>
      </c>
      <c r="P8" s="22"/>
      <c r="Q8" s="22"/>
      <c r="R8" s="23">
        <f t="shared" si="1"/>
        <v>3.5429999999999997</v>
      </c>
    </row>
    <row r="9" spans="1:18" s="1" customFormat="1" ht="54" customHeight="1">
      <c r="A9" s="33">
        <f t="shared" si="0"/>
        <v>6</v>
      </c>
      <c r="B9" s="13" t="s">
        <v>79</v>
      </c>
      <c r="C9" s="18" t="s">
        <v>31</v>
      </c>
      <c r="D9" s="18"/>
      <c r="E9" s="18">
        <v>1.24</v>
      </c>
      <c r="F9" s="18">
        <v>6.89</v>
      </c>
      <c r="G9" s="18">
        <v>0.6890000000000001</v>
      </c>
      <c r="H9" s="18"/>
      <c r="I9" s="18"/>
      <c r="J9" s="18">
        <v>0.6890000000000001</v>
      </c>
      <c r="K9" s="19">
        <v>0.6</v>
      </c>
      <c r="L9" s="24"/>
      <c r="M9" s="21"/>
      <c r="N9" s="18">
        <v>0.6</v>
      </c>
      <c r="O9" s="18">
        <v>1</v>
      </c>
      <c r="P9" s="22"/>
      <c r="Q9" s="22"/>
      <c r="R9" s="23">
        <f t="shared" si="1"/>
        <v>3.529</v>
      </c>
    </row>
    <row r="10" spans="1:18" s="1" customFormat="1" ht="36">
      <c r="A10" s="33">
        <f t="shared" si="0"/>
        <v>7</v>
      </c>
      <c r="B10" s="13" t="s">
        <v>146</v>
      </c>
      <c r="C10" s="18" t="s">
        <v>31</v>
      </c>
      <c r="D10" s="18" t="s">
        <v>38</v>
      </c>
      <c r="E10" s="18">
        <v>0.68</v>
      </c>
      <c r="F10" s="18">
        <v>7.25</v>
      </c>
      <c r="G10" s="18">
        <v>0.7250000000000001</v>
      </c>
      <c r="H10" s="18"/>
      <c r="I10" s="18"/>
      <c r="J10" s="18">
        <v>0.7250000000000001</v>
      </c>
      <c r="K10" s="19">
        <v>0.6</v>
      </c>
      <c r="L10" s="24"/>
      <c r="M10" s="21"/>
      <c r="N10" s="18">
        <v>0.6</v>
      </c>
      <c r="O10" s="18">
        <v>1</v>
      </c>
      <c r="P10" s="22"/>
      <c r="Q10" s="22"/>
      <c r="R10" s="23">
        <f t="shared" si="1"/>
        <v>3.0050000000000003</v>
      </c>
    </row>
    <row r="11" spans="1:18" s="1" customFormat="1" ht="37.5" customHeight="1">
      <c r="A11" s="33">
        <f t="shared" si="0"/>
        <v>8</v>
      </c>
      <c r="B11" s="13" t="s">
        <v>147</v>
      </c>
      <c r="C11" s="18" t="s">
        <v>31</v>
      </c>
      <c r="D11" s="18"/>
      <c r="E11" s="18">
        <v>0</v>
      </c>
      <c r="F11" s="18">
        <v>6.71</v>
      </c>
      <c r="G11" s="18">
        <v>0.671</v>
      </c>
      <c r="H11" s="18"/>
      <c r="I11" s="18"/>
      <c r="J11" s="18">
        <v>0.671</v>
      </c>
      <c r="K11" s="19">
        <v>0.3</v>
      </c>
      <c r="L11" s="20"/>
      <c r="M11" s="21"/>
      <c r="N11" s="18">
        <v>0.3</v>
      </c>
      <c r="O11" s="18">
        <v>1</v>
      </c>
      <c r="P11" s="22"/>
      <c r="Q11" s="22"/>
      <c r="R11" s="23">
        <f t="shared" si="1"/>
        <v>1.971</v>
      </c>
    </row>
    <row r="12" spans="1:18" s="1" customFormat="1" ht="30" customHeight="1">
      <c r="A12" s="33">
        <f t="shared" si="0"/>
        <v>9</v>
      </c>
      <c r="B12" s="13" t="s">
        <v>88</v>
      </c>
      <c r="C12" s="18" t="s">
        <v>31</v>
      </c>
      <c r="D12" s="18"/>
      <c r="E12" s="18">
        <v>0</v>
      </c>
      <c r="F12" s="18">
        <v>7.22</v>
      </c>
      <c r="G12" s="18">
        <v>0.722</v>
      </c>
      <c r="H12" s="18"/>
      <c r="I12" s="18"/>
      <c r="J12" s="18">
        <v>0.722</v>
      </c>
      <c r="K12" s="19"/>
      <c r="L12" s="24"/>
      <c r="M12" s="21"/>
      <c r="N12" s="18">
        <v>0</v>
      </c>
      <c r="O12" s="18">
        <v>1</v>
      </c>
      <c r="P12" s="22"/>
      <c r="Q12" s="22"/>
      <c r="R12" s="23">
        <f t="shared" si="1"/>
        <v>1.722</v>
      </c>
    </row>
    <row r="13" spans="1:18" s="1" customFormat="1" ht="30" customHeight="1">
      <c r="A13" s="33">
        <f t="shared" si="0"/>
        <v>10</v>
      </c>
      <c r="B13" s="13" t="s">
        <v>124</v>
      </c>
      <c r="C13" s="18" t="s">
        <v>31</v>
      </c>
      <c r="D13" s="18"/>
      <c r="E13" s="18">
        <v>0</v>
      </c>
      <c r="F13" s="18">
        <v>7.18</v>
      </c>
      <c r="G13" s="18">
        <v>0.718</v>
      </c>
      <c r="H13" s="18"/>
      <c r="I13" s="18"/>
      <c r="J13" s="18">
        <v>0.718</v>
      </c>
      <c r="K13" s="19"/>
      <c r="L13" s="24"/>
      <c r="M13" s="21"/>
      <c r="N13" s="18">
        <v>0</v>
      </c>
      <c r="O13" s="18">
        <v>1</v>
      </c>
      <c r="P13" s="22"/>
      <c r="Q13" s="22"/>
      <c r="R13" s="23">
        <f t="shared" si="1"/>
        <v>1.718</v>
      </c>
    </row>
    <row r="14" spans="1:18" s="1" customFormat="1" ht="30" customHeight="1">
      <c r="A14" s="33">
        <f t="shared" si="0"/>
        <v>11</v>
      </c>
      <c r="B14" s="13" t="s">
        <v>39</v>
      </c>
      <c r="C14" s="18" t="s">
        <v>33</v>
      </c>
      <c r="D14" s="18" t="s">
        <v>31</v>
      </c>
      <c r="E14" s="18">
        <v>0</v>
      </c>
      <c r="F14" s="18">
        <v>7.23</v>
      </c>
      <c r="G14" s="18">
        <v>0.7230000000000001</v>
      </c>
      <c r="H14" s="18"/>
      <c r="I14" s="18"/>
      <c r="J14" s="18">
        <v>0.7230000000000001</v>
      </c>
      <c r="K14" s="19"/>
      <c r="L14" s="24"/>
      <c r="M14" s="21"/>
      <c r="N14" s="18">
        <v>0</v>
      </c>
      <c r="O14" s="18"/>
      <c r="P14" s="22">
        <v>0.5</v>
      </c>
      <c r="Q14" s="22"/>
      <c r="R14" s="23">
        <f t="shared" si="1"/>
        <v>1.223</v>
      </c>
    </row>
    <row r="15" spans="1:18" s="1" customFormat="1" ht="33.75" customHeight="1">
      <c r="A15" s="33">
        <f t="shared" si="0"/>
        <v>12</v>
      </c>
      <c r="B15" s="13" t="s">
        <v>105</v>
      </c>
      <c r="C15" s="18" t="s">
        <v>31</v>
      </c>
      <c r="D15" s="18"/>
      <c r="E15" s="18">
        <v>0</v>
      </c>
      <c r="F15" s="18">
        <v>6.89</v>
      </c>
      <c r="G15" s="18">
        <v>0.6890000000000001</v>
      </c>
      <c r="H15" s="18"/>
      <c r="I15" s="18"/>
      <c r="J15" s="18">
        <v>0.6890000000000001</v>
      </c>
      <c r="K15" s="19"/>
      <c r="L15" s="24"/>
      <c r="M15" s="21"/>
      <c r="N15" s="18">
        <v>0</v>
      </c>
      <c r="O15" s="18">
        <v>1</v>
      </c>
      <c r="P15" s="22"/>
      <c r="Q15" s="22"/>
      <c r="R15" s="23">
        <f t="shared" si="1"/>
        <v>1.689</v>
      </c>
    </row>
    <row r="16" spans="1:18" s="1" customFormat="1" ht="42.75" customHeight="1">
      <c r="A16" s="33">
        <f t="shared" si="0"/>
        <v>13</v>
      </c>
      <c r="B16" s="13" t="s">
        <v>120</v>
      </c>
      <c r="C16" s="18" t="s">
        <v>31</v>
      </c>
      <c r="D16" s="18"/>
      <c r="E16" s="18">
        <v>0</v>
      </c>
      <c r="F16" s="18">
        <v>6.8</v>
      </c>
      <c r="G16" s="18">
        <v>0.68</v>
      </c>
      <c r="H16" s="18"/>
      <c r="I16" s="18"/>
      <c r="J16" s="18">
        <v>0.68</v>
      </c>
      <c r="K16" s="19"/>
      <c r="L16" s="24"/>
      <c r="M16" s="21"/>
      <c r="N16" s="18">
        <v>0</v>
      </c>
      <c r="O16" s="18">
        <v>1</v>
      </c>
      <c r="P16" s="22"/>
      <c r="Q16" s="22"/>
      <c r="R16" s="23">
        <f t="shared" si="1"/>
        <v>1.6800000000000002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0"/>
  <sheetViews>
    <sheetView view="pageBreakPreview" zoomScale="76" zoomScaleSheetLayoutView="76" workbookViewId="0" topLeftCell="A1">
      <selection activeCell="E1" sqref="E1"/>
    </sheetView>
  </sheetViews>
  <sheetFormatPr defaultColWidth="12.57421875" defaultRowHeight="12.75"/>
  <cols>
    <col min="1" max="1" width="6.57421875" style="0" customWidth="1"/>
    <col min="2" max="2" width="19.28125" style="0" customWidth="1"/>
    <col min="3" max="5" width="11.57421875" style="0" customWidth="1"/>
    <col min="6" max="6" width="15.28125" style="0" customWidth="1"/>
    <col min="7" max="16" width="11.57421875" style="0" customWidth="1"/>
    <col min="17" max="17" width="13.8515625" style="0" customWidth="1"/>
    <col min="18" max="16384" width="11.57421875" style="0" customWidth="1"/>
  </cols>
  <sheetData>
    <row r="1" spans="1:18" s="1" customFormat="1" ht="34.5" customHeight="1">
      <c r="A1" s="57" t="s">
        <v>0</v>
      </c>
      <c r="B1" s="57"/>
      <c r="C1" s="57"/>
      <c r="D1" s="58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60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78" customFormat="1" ht="24">
      <c r="A4" s="77">
        <v>1</v>
      </c>
      <c r="B4" s="76" t="s">
        <v>149</v>
      </c>
      <c r="C4" s="30" t="s">
        <v>103</v>
      </c>
      <c r="D4" s="30"/>
      <c r="E4" s="30">
        <v>2.443</v>
      </c>
      <c r="F4" s="30">
        <v>8</v>
      </c>
      <c r="G4" s="30">
        <v>0.8</v>
      </c>
      <c r="H4" s="30"/>
      <c r="I4" s="30"/>
      <c r="J4" s="30">
        <v>0.8</v>
      </c>
      <c r="K4" s="70"/>
      <c r="L4" s="71">
        <v>0.5</v>
      </c>
      <c r="M4" s="72"/>
      <c r="N4" s="30">
        <v>0.5</v>
      </c>
      <c r="O4" s="30">
        <v>1</v>
      </c>
      <c r="P4" s="30"/>
      <c r="Q4" s="30"/>
      <c r="R4" s="73">
        <v>4.743</v>
      </c>
    </row>
    <row r="5" spans="1:18" s="78" customFormat="1" ht="48">
      <c r="A5" s="77">
        <v>2</v>
      </c>
      <c r="B5" s="13" t="s">
        <v>102</v>
      </c>
      <c r="C5" s="18" t="s">
        <v>103</v>
      </c>
      <c r="D5" s="18" t="s">
        <v>95</v>
      </c>
      <c r="E5" s="18">
        <v>0.629</v>
      </c>
      <c r="F5" s="18">
        <v>6.72</v>
      </c>
      <c r="G5" s="18">
        <v>0.672</v>
      </c>
      <c r="H5" s="18"/>
      <c r="I5" s="18"/>
      <c r="J5" s="18">
        <v>0.672</v>
      </c>
      <c r="K5" s="19"/>
      <c r="L5" s="24"/>
      <c r="M5" s="21"/>
      <c r="N5" s="18">
        <v>0</v>
      </c>
      <c r="O5" s="18">
        <v>1</v>
      </c>
      <c r="P5" s="22"/>
      <c r="Q5" s="30"/>
      <c r="R5" s="23">
        <v>2.301</v>
      </c>
    </row>
    <row r="6" spans="1:18" s="78" customFormat="1" ht="12">
      <c r="A6" s="33"/>
      <c r="B6" s="22"/>
      <c r="C6" s="22"/>
      <c r="D6" s="22"/>
      <c r="E6" s="22"/>
      <c r="F6" s="22"/>
      <c r="G6" s="22"/>
      <c r="H6" s="22"/>
      <c r="I6" s="22"/>
      <c r="J6" s="22"/>
      <c r="K6" s="26"/>
      <c r="L6" s="25"/>
      <c r="M6" s="27"/>
      <c r="N6" s="22"/>
      <c r="O6" s="22"/>
      <c r="P6" s="22"/>
      <c r="Q6" s="22"/>
      <c r="R6" s="34"/>
    </row>
    <row r="7" spans="1:18" s="1" customFormat="1" ht="12">
      <c r="A7" s="33"/>
      <c r="B7" s="76" t="s">
        <v>155</v>
      </c>
      <c r="C7" s="22"/>
      <c r="D7" s="22"/>
      <c r="E7" s="22"/>
      <c r="F7" s="22"/>
      <c r="G7" s="22"/>
      <c r="H7" s="22"/>
      <c r="I7" s="22"/>
      <c r="J7" s="22"/>
      <c r="K7" s="26"/>
      <c r="L7" s="25"/>
      <c r="M7" s="27"/>
      <c r="N7" s="22"/>
      <c r="O7" s="22"/>
      <c r="P7" s="22"/>
      <c r="Q7" s="22"/>
      <c r="R7" s="34"/>
    </row>
    <row r="8" spans="1:18" s="1" customFormat="1" ht="12">
      <c r="A8" s="33"/>
      <c r="B8" s="79"/>
      <c r="C8" s="22"/>
      <c r="D8" s="22"/>
      <c r="E8" s="22"/>
      <c r="F8" s="22"/>
      <c r="G8" s="22"/>
      <c r="H8" s="22"/>
      <c r="I8" s="22"/>
      <c r="J8" s="22"/>
      <c r="K8" s="26"/>
      <c r="L8" s="25"/>
      <c r="M8" s="27"/>
      <c r="N8" s="22"/>
      <c r="O8" s="22"/>
      <c r="P8" s="22"/>
      <c r="Q8" s="22"/>
      <c r="R8" s="34"/>
    </row>
    <row r="9" spans="1:18" s="1" customFormat="1" ht="12">
      <c r="A9" s="33"/>
      <c r="B9" s="33"/>
      <c r="C9" s="22"/>
      <c r="D9" s="22"/>
      <c r="E9" s="22"/>
      <c r="F9" s="22"/>
      <c r="G9" s="22"/>
      <c r="H9" s="22"/>
      <c r="I9" s="22"/>
      <c r="J9" s="22"/>
      <c r="K9" s="26"/>
      <c r="L9" s="25"/>
      <c r="M9" s="27"/>
      <c r="N9" s="22"/>
      <c r="O9" s="22"/>
      <c r="P9" s="22"/>
      <c r="Q9" s="22"/>
      <c r="R9" s="34"/>
    </row>
    <row r="10" spans="1:18" s="1" customFormat="1" ht="12">
      <c r="A10" s="33"/>
      <c r="B10" s="33"/>
      <c r="C10" s="22"/>
      <c r="D10" s="22"/>
      <c r="E10" s="22"/>
      <c r="F10" s="22"/>
      <c r="G10" s="22"/>
      <c r="H10" s="22"/>
      <c r="I10" s="22"/>
      <c r="J10" s="22"/>
      <c r="K10" s="26"/>
      <c r="L10" s="25"/>
      <c r="M10" s="27"/>
      <c r="N10" s="22"/>
      <c r="O10" s="22"/>
      <c r="P10" s="22"/>
      <c r="Q10" s="22"/>
      <c r="R10" s="34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Τύμη Ιορδάνα</cp:lastModifiedBy>
  <cp:lastPrinted>2017-11-02T08:28:25Z</cp:lastPrinted>
  <dcterms:modified xsi:type="dcterms:W3CDTF">2017-11-22T11:08:02Z</dcterms:modified>
  <cp:category/>
  <cp:version/>
  <cp:contentType/>
  <cp:contentStatus/>
</cp:coreProperties>
</file>