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2"/>
  </bookViews>
  <sheets>
    <sheet name="ΑΛΦΑΒΗΤΙΚΑ" sheetId="1" r:id="rId1"/>
    <sheet name="ΑΙΤΗΣΕΙΣ" sheetId="2" r:id="rId2"/>
    <sheet name="ΚΑΛΑΘΟΣΦΑΙΡΙΣΗ" sheetId="3" r:id="rId3"/>
    <sheet name="ΠΕΤΟΣΦΑΙΡΙΣΗ" sheetId="4" r:id="rId4"/>
    <sheet name="ΠΟΔΟΣΦΑΙΡΟ" sheetId="5" r:id="rId5"/>
    <sheet name="ΑΕΡΟΒΙΚΗ" sheetId="6" r:id="rId6"/>
    <sheet name="ΜΑΖΙΚΟΣ ΑΘΛΗΤΙΣΜΟΣ" sheetId="7" r:id="rId7"/>
    <sheet name="ΑΘΛ. ΔΡΑΣ. ΚΛΕΙΣΤΟΥ ΧΩΡΟΥ" sheetId="8" r:id="rId8"/>
    <sheet name="ΠΑΡΑΔ. ΧΟΡΟΙ" sheetId="9" r:id="rId9"/>
    <sheet name="ΕΝΟΡΓΑΝΗ" sheetId="10" r:id="rId10"/>
    <sheet name="ΚΟΛΥΜΒΗΣΗ" sheetId="11" r:id="rId11"/>
    <sheet name="TWD" sheetId="12" r:id="rId12"/>
    <sheet name="ΚΩΠΗΛΑΣΙΑ" sheetId="13" r:id="rId13"/>
    <sheet name="ΥΠΑΙΘΡΙΕΣ" sheetId="14" r:id="rId14"/>
    <sheet name="ΕΙΔΙΚΗ" sheetId="15" r:id="rId15"/>
    <sheet name="ΑΝΤΙΣΦΑΙΡΙΣΗ" sheetId="16" r:id="rId16"/>
    <sheet name="20% ΑΝΕΥ ΠΡΟΫΠΗΡΕΣΙΑΣ" sheetId="17" r:id="rId17"/>
    <sheet name="ΙΣΤΙΟΠΛΟΪΑ" sheetId="18" r:id="rId18"/>
    <sheet name="ΡΥΘΜΙΚΗ" sheetId="19" r:id="rId19"/>
    <sheet name="ΑΠΟΚΑΤΑΣΤΑΣΗ ΧΡΟΝΙΩΝ ΠΑΘΗΣΕΩΝ" sheetId="20" r:id="rId20"/>
    <sheet name="ΚΛΑΣΣΙΚΟΣ ΑΘΛΗΤΙΣΜΟΣ" sheetId="21" r:id="rId21"/>
  </sheets>
  <definedNames>
    <definedName name="_xlnm.Print_Area" localSheetId="1">'ΑΙΤΗΣΕΙΣ'!$A$1:$R$115</definedName>
    <definedName name="_xlnm._FilterDatabase" localSheetId="1" hidden="1">'ΑΙΤΗΣΕΙΣ'!$C$3:$R$104</definedName>
    <definedName name="_xlnm.Print_Area" localSheetId="0">'ΑΛΦΑΒΗΤΙΚΑ'!$A$1:$R$117</definedName>
    <definedName name="_xlnm.Print_Area" localSheetId="2">'ΚΑΛΑΘΟΣΦΑΙΡΙΣΗ'!$A$1:$S$22</definedName>
    <definedName name="__Anonymous_Sheet_DB__0">'ΑΛΦΑΒΗΤΙΚΑ'!$B$106:$R$106</definedName>
    <definedName name="__Anonymous_Sheet_DB__1">'ΑΙΤΗΣΕΙΣ'!$B$3:$R$103</definedName>
    <definedName name="__Anonymous_Sheet_DB__10">'ΚΟΛΥΜΒΗΣΗ'!$4:$15</definedName>
    <definedName name="__Anonymous_Sheet_DB__11">'TWD'!$4:$5</definedName>
    <definedName name="__Anonymous_Sheet_DB__12">'ΚΩΠΗΛΑΣΙΑ'!$4:$5</definedName>
    <definedName name="__Anonymous_Sheet_DB__13">'ΥΠΑΙΘΡΙΕΣ'!$4:$6</definedName>
    <definedName name="__Anonymous_Sheet_DB__14">'ΕΙΔΙΚΗ'!$5:$16</definedName>
    <definedName name="__Anonymous_Sheet_DB__15">'ΑΝΤΙΣΦΑΙΡΙΣΗ'!$4:$10</definedName>
    <definedName name="__Anonymous_Sheet_DB__16">'20% ΑΝΕΥ ΠΡΟΫΠΗΡΕΣΙΑΣ'!$B$3:$Q$69</definedName>
    <definedName name="__Anonymous_Sheet_DB__17">'ΙΣΤΙΟΠΛΟΪΑ'!$4:$5</definedName>
    <definedName name="__Anonymous_Sheet_DB__18">'ΡΥΘΜΙΚΗ'!$4:$6</definedName>
    <definedName name="__Anonymous_Sheet_DB__19">'ΑΠΟΚΑΤΑΣΤΑΣΗ ΧΡΟΝΙΩΝ ΠΑΘΗΣΕΩΝ'!#REF!</definedName>
    <definedName name="__Anonymous_Sheet_DB__2">'ΚΑΛΑΘΟΣΦΑΙΡΙΣΗ'!$B$3:$S$18</definedName>
    <definedName name="__Anonymous_Sheet_DB__20">'ΚΛΑΣΣΙΚΟΣ ΑΘΛΗΤΙΣΜΟΣ'!$6:$11</definedName>
    <definedName name="__Anonymous_Sheet_DB__3">'ΠΕΤΟΣΦΑΙΡΙΣΗ'!$4:$11</definedName>
    <definedName name="__Anonymous_Sheet_DB__4">'ΠΟΔΟΣΦΑΙΡΟ'!$7:$17</definedName>
    <definedName name="__Anonymous_Sheet_DB__5">'ΑΕΡΟΒΙΚΗ'!$4:$8</definedName>
    <definedName name="__Anonymous_Sheet_DB__6">'ΜΑΖΙΚΟΣ ΑΘΛΗΤΙΣΜΟΣ'!$4:$6</definedName>
    <definedName name="__Anonymous_Sheet_DB__7">'ΑΘΛ. ΔΡΑΣ. ΚΛΕΙΣΤΟΥ ΧΩΡΟΥ'!$4:$9</definedName>
    <definedName name="__Anonymous_Sheet_DB__8">'ΠΑΡΑΔ. ΧΟΡΟΙ'!$4:$16</definedName>
    <definedName name="__Anonymous_Sheet_DB__9">'ΕΝΟΡΓΑΝΗ'!$4:$9</definedName>
    <definedName name="Excel_BuiltIn__FilterDatabase" localSheetId="1">'ΑΙΤΗΣΕΙΣ'!$B$3:$R$103</definedName>
    <definedName name="Excel_BuiltIn_Print_Area" localSheetId="2">'ΚΑΛΑΘΟΣΦΑΙΡΙΣΗ'!$A$1:$S$18</definedName>
  </definedNames>
  <calcPr fullCalcOnLoad="1"/>
</workbook>
</file>

<file path=xl/sharedStrings.xml><?xml version="1.0" encoding="utf-8"?>
<sst xmlns="http://schemas.openxmlformats.org/spreadsheetml/2006/main" count="1389" uniqueCount="170">
  <si>
    <t>ΔΗΜΟΤΙΚΗ ΚΟΙΝΩΦΕΛΗΣ ΕΠΙΧΕΙΡΗΣΗ   ΚΟΡΔΕΛΙΟΥ - ΕΥΟΣΜΟΥ</t>
  </si>
  <si>
    <t>ΑΡ. ΠΡΩΤ. : 1193 / 23-11-2016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</si>
  <si>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</si>
  <si>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</si>
  <si>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</si>
  <si>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</si>
  <si>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</si>
  <si>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</si>
  <si>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</si>
  <si>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</si>
  <si>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</si>
  <si>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</si>
  <si>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</si>
  <si>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</si>
  <si>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</si>
  <si>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</si>
  <si>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</si>
  <si>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</si>
  <si>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</si>
  <si>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</si>
  <si>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</si>
  <si>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</si>
  <si>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</si>
  <si>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</si>
  <si>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</si>
  <si>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ΑΓΓΡΑ  ΔΗΜΗΤΡΑ</t>
  </si>
  <si>
    <t>ΑΝΤΙΣΦΑΙΡΙΣΗ</t>
  </si>
  <si>
    <t>ΑΓΤΖΙΔΗΣ ΑΝΔΡΕΑΣ</t>
  </si>
  <si>
    <t>ΠΟΔΟΣΦΑΙΡΟ</t>
  </si>
  <si>
    <t xml:space="preserve">ΑΘΑΝΑΣΙΑΔΗΣ ΠΑΝΑΓΙΩΤΗΣ </t>
  </si>
  <si>
    <t>ΚΛΑΣΣΙΚΟΣ ΑΘΛΗΤΙΣΜΟΣ</t>
  </si>
  <si>
    <t>ΠΑΡΑΔΟΣΙΑΚΟΙ ΧΟΡΟΙ</t>
  </si>
  <si>
    <t>ΑΚΡΙΤΙΔΟΥ ΘΕΟΔΩΡΑ</t>
  </si>
  <si>
    <t>ΠΕΤΟΣΦΑΙΡΙΣΗ</t>
  </si>
  <si>
    <t>ΑΜΟΙΡΙΔΟΥ ΣΟΦΙΑ</t>
  </si>
  <si>
    <t>ΑΘΛΗΤΙΚΕΣ ΔΡΑΣΤΗΡΙΟΤΗΤΕΣ ΚΛΕΙΣΤΟΥ ΧΩΡΟΥ</t>
  </si>
  <si>
    <t>ΜΟΝΤΕΡΝΟΣ ΧΟΡΟΣ ΧΟΡΟΓΡΑΦΙΑ</t>
  </si>
  <si>
    <t>ΑΝΑΣΤΑΣΙΛΑΚΗ ΧΡΥΣΑΝΘΗ</t>
  </si>
  <si>
    <t>ΚΑΛΑΘΟΣΦΑΙΡΙΣΗ</t>
  </si>
  <si>
    <t>ΑΝΕΣΤΗ ΔΕΣΠΟΙΝΑ</t>
  </si>
  <si>
    <t>ΒΑΣΙΛΙΚΑ ΜΑΡΙΑ</t>
  </si>
  <si>
    <t>ΒΕΝΤΟΥΛΗΣ ΙΩΑΝΝΗΣ</t>
  </si>
  <si>
    <t>ΒΕΤΤΗΣ ΑΘΑΝΑΣΙΟΣ</t>
  </si>
  <si>
    <t>ΕΝΟΡΓΑΝΗ ΓΥΜΝΑΣΤΙΚΗ ΑΠΟΚΑΤΑΣΤΑΣΗ ΚΑΙ ΕΙΔΙΚΕΣ ΠΑΘΗΣΕΙΣ</t>
  </si>
  <si>
    <t>ΒΛΑΧΟΥ ΚΩΝΣΤΑΝΤΙΑ</t>
  </si>
  <si>
    <t>ΚΟΛΥΜΒΗΣΗ</t>
  </si>
  <si>
    <t>ΓΑΚΗ ΑΙΚΑΤΕΡΙΝΗ</t>
  </si>
  <si>
    <t>ΓΑΤΟΥΔΗΣ ΠΑΝΑΓΙΩΤΗΣ</t>
  </si>
  <si>
    <t>ΜΑΖΙΚΟΣ ΑΘΛΗΤΙΣΜΟΣ</t>
  </si>
  <si>
    <t>ΓΕΩΡΓΙΑΔΗΣ ΓΕΩΡΓΙΟΣ</t>
  </si>
  <si>
    <t>ΓΙΑΝΝΙΟΥ ΦΩΤΕΙΝΗ ΜΑΡΙΑ</t>
  </si>
  <si>
    <t>ΓΙΛΑΝΤΖΗ ΔΕΣΠΟΙΝΑ</t>
  </si>
  <si>
    <t>ΓΙΩΤΑ ΒΑΣΙΛΙΚΗ</t>
  </si>
  <si>
    <t>ΓΙΩΤΑΚΟΥ ΠΑΡΑΣΚΕΥΗ</t>
  </si>
  <si>
    <t>ΓΚΑΡΑΒΕΛΑ ΜΑΡΙΑ</t>
  </si>
  <si>
    <t>ΡΥΘΜΙΚΗ ΓΥΜΝΑΣΤΙΚΗ</t>
  </si>
  <si>
    <t>ΓΚΛΕΖΑΚΟΣ ΛΑΖΑΡΟΣ</t>
  </si>
  <si>
    <t>ΙΣΤΙΟΠΛΟΪΑ</t>
  </si>
  <si>
    <t>ΓΟΥΝΑΡΙΔΗΣ ΒΑΣΙΛΕΙΟΣ</t>
  </si>
  <si>
    <t>ΓΥΜΝΟΠΟΥΛΟΥ ΧΑΡΙΚΛΕΙΑ</t>
  </si>
  <si>
    <t>ΔΗΜΗΤΡΟΠΟΥΛΟΣ ΙΩΑΝΝΗΣ</t>
  </si>
  <si>
    <t>ΔΙΑΚΑΚΗ ΕΛΕΝΗ</t>
  </si>
  <si>
    <t>ΚΩΠΗΛΑΣΙΑ</t>
  </si>
  <si>
    <t>ΑΡΣΗ ΒΑΡΩΝ</t>
  </si>
  <si>
    <t>ΔΙΑΜΑΝΤΙΔΗΣ ΠΑΝΑΓΙΩΤΗΣ</t>
  </si>
  <si>
    <t>ΕΛΕΥΘΕΡΙΑΔΟΥ ΜΑΚΡΙΝΑ</t>
  </si>
  <si>
    <t>ΕΛΕΥΘΕΡΙΑΔΟΥ ΜΑΡΘΑ-ΚΥΡΙΑΚΗ</t>
  </si>
  <si>
    <t>ΘΕΟΔΟΣΙΟΥ ΠΕΤΡΟΣ</t>
  </si>
  <si>
    <t>ΧΕΙΡΟΣΦΑΙΡΙΣΗ</t>
  </si>
  <si>
    <t>ΜΟΝΤΕΡΝΟΣ ΧΟΡΟΣ</t>
  </si>
  <si>
    <t>ΘΕΟΔΩΡΟΥ ΒΑΣΙΛΙΚΗ</t>
  </si>
  <si>
    <t xml:space="preserve">ΑΕΡΟΒΙΚΗ ΓΥΜΝΑΣΤΙΚΗ    </t>
  </si>
  <si>
    <t>ΘΕΟΧΑΡΗ ΒΙΚΤΩΡΙΑ</t>
  </si>
  <si>
    <t>ΕΙΔΙΚΗ ΦΥΣΙΚΗ ΑΓΩΓΗ</t>
  </si>
  <si>
    <t>ΘΕΟΧΑΡΟΥΔΗ ΑΓΓΕΛΙΚΗ</t>
  </si>
  <si>
    <t xml:space="preserve">ΥΠΑΙΘΡΙΕΣ ΑΘΛΗΤΙΚΕΣ  ΔΡΑΣΤΗΡΙΟΤΗΤΕΣ </t>
  </si>
  <si>
    <t>ΘΩΜΑ ΦΑΝΗ</t>
  </si>
  <si>
    <t>ΠΑΡΑΔΟΣΙΑΚΟΙ ΧΟΡΟΙ ΠΕΤΟΣΦΑΙΡΙΣΗ</t>
  </si>
  <si>
    <t xml:space="preserve">ΚΑΓΙΟΓΛΟΥ ΟΛΓΑ </t>
  </si>
  <si>
    <t>ΚΑΖΑΣΗ ΜΑΡΙΑ</t>
  </si>
  <si>
    <t>ΚΑΛΛΙΝΙΚΙΔΟΥ ΧΡΙΣΤΙΝΑ</t>
  </si>
  <si>
    <t>ΚΑΜΠΕΛΗΣ ΑΝΔΡΕΑΣ</t>
  </si>
  <si>
    <t>ΚΑΠΕΤΑΝΙΔΟΥ ΑΝΑΣΤΑΣΙΑ</t>
  </si>
  <si>
    <t>ΟΡΓΑΝΩΣΗ &amp; ΔΙΟΙΚΗΣΗ ΑΘΛΗΤΙΣΜΟΥ</t>
  </si>
  <si>
    <t>ΚΑΡΑΓΙΑΝΝΗ ΟΛΓΑ</t>
  </si>
  <si>
    <t>ΚΑΡΑΚΟΥΛΙΑ ΕΛΕΝΗ</t>
  </si>
  <si>
    <t>ΚΑΡΑΛΗΣ ΗΡΑΚΛΗΣ</t>
  </si>
  <si>
    <t>ΠΟ ΔΟΣΦΑΙΡΟ</t>
  </si>
  <si>
    <t>ΚΑΡΑΟΛΑΝΗ ΘΕΟΔΩΡΑ</t>
  </si>
  <si>
    <t>ΚΑΣΤΕΛΛΙΑΝΑΚΗΣ ΜΑΡΙΟΣ</t>
  </si>
  <si>
    <t>ΚΕΣΙΔΗΣ ΝΙΚΟΛΑΟΣ</t>
  </si>
  <si>
    <t>ΚΟΣΜΙΔΗΣ ΘΕΟΦΙΛΟΣ</t>
  </si>
  <si>
    <t>ΥΠΑΙΘΡΙΕΣ ΑΘΛΗΤΙΚΕΣ  ΔΡΑΣΤΗΡΙΟΤΗΤΕΣ</t>
  </si>
  <si>
    <t>ΚΟΣΣΥΒΑΣ ΧΡΗΣΤΟΣ</t>
  </si>
  <si>
    <t>ΚΟΥΚΟΥΒΟΥ ΓΕΩΡΓΙΑ</t>
  </si>
  <si>
    <t>ΚΟΥΜΛΕΛΗ ΧΡΙΣΤΙΝΑ</t>
  </si>
  <si>
    <t>ΚΟΥΜΠΑΡΟΣ ΚΩΝΣΤΑΝΤΙΝΟΣ</t>
  </si>
  <si>
    <t>ΚΟΥΡΤΗΣ ΔΟΥΛΚΕΡΙΔΗΣ ΑΘΑΝΑΣΙΟΣ</t>
  </si>
  <si>
    <t>ΚΟΥΤΛΕ ΒΑΣΙΛΙΚΗ</t>
  </si>
  <si>
    <t>ΓΥΜΝΑΣΤΙΚΗ – ΚΟΛΥΜΒΗΣΗ</t>
  </si>
  <si>
    <t>ΚΟΥΤΣΙΑΣ ΓΕΩΡΓΙΟΣ</t>
  </si>
  <si>
    <t>ΚΩΝΣΤΑΝΤΙΝΙΔΟΥ ΕΡΑΣΜΙΑ</t>
  </si>
  <si>
    <t>ΚΩΝΣΤΑΝΤΙΝΟΥ ΠΑΥΛΟΣ</t>
  </si>
  <si>
    <t>ΛΕΜΕΣΙΟΣ ΕΥΡΥΠΙΔΗΣ</t>
  </si>
  <si>
    <t>ΛΙΑΤΟΥ ΑΓΓΕΛΙΚΗ</t>
  </si>
  <si>
    <t>ΛΥΡΗΣ ΝΙΚΟΛΑΟΣ</t>
  </si>
  <si>
    <t>ΜΑΓΓΑΝΑΡΗ ΣΟΦΙΑ</t>
  </si>
  <si>
    <t>TAE KWON DO</t>
  </si>
  <si>
    <t>ΜΥΙΚΗ ΕΝΔΥΝΑΜΩΣΗ</t>
  </si>
  <si>
    <t>ΜΑΛΤΕΖΟΣ ΧΡΙΣΤΟΔΟΥΛΟΣ</t>
  </si>
  <si>
    <t>ΜΑΜΑΗΣ ΧΡΥΣΟΒΑΛΑΝΤΗΣ</t>
  </si>
  <si>
    <t>ΑΕΡΟΒΙΚΗ ΓΥΜΝΑΣΤΙΚΗ</t>
  </si>
  <si>
    <t>ΜΑΡΑΚΗ ΔΕΣΠΟΙΝΑ</t>
  </si>
  <si>
    <t>ΜΑΡΚΟΥ ΠΑΝΑΓΙΩΤΑ</t>
  </si>
  <si>
    <t>ΜΑΤΣΚΙΔΟΥ ΜΑΡΙΑ</t>
  </si>
  <si>
    <t>ΧΕΙΜΕΡΙΝΑ ΑΘΛΗΜΑΤΑ – ΧΙΟΝΟΔΡΟΜΙΑ</t>
  </si>
  <si>
    <t xml:space="preserve">ΜΑΥΡΙΔΟΥ ΣΟΦΙΑ </t>
  </si>
  <si>
    <t>ΑΓΩΝΙΣΤΙΚΟΣ ΑΘΛΗΤΙΣΜΟΣ ΑΤΟΜΩΝ ΜΕ ΕΙΔΙΚΕΣ ΑΝΑΓΚΕΣ</t>
  </si>
  <si>
    <t>ΜΗΤΑΤΟΥ ΟΛΓΑ</t>
  </si>
  <si>
    <t>ΕΝΟΡΓΑΝΗ ΓΥΜΝΑΣΤΙΚΗ</t>
  </si>
  <si>
    <t>ΜΙΧΑΗΛΙΔΗΣ ΕΥΣΤΑΘΙΟΣ</t>
  </si>
  <si>
    <t>ΜΙΧΑΗΛΙΔΟΥ ΒΑΝΙΑ</t>
  </si>
  <si>
    <t>ΜΝΑΤΣΑΚΑΝΙΑΝ ΛΙΑΝΑ</t>
  </si>
  <si>
    <t>ΜΠΑΡΜΠΑΣ ΕΥΑΓΓΕΛΟΣ</t>
  </si>
  <si>
    <t>ΜΠΕΛΛΟΥ ΒΑΣΙΛΙΚΗ</t>
  </si>
  <si>
    <t>ΜΠΕΛΟΥΡΗΣ ΦΩΤΙΟΣ</t>
  </si>
  <si>
    <t>ΜΠΟΤΣΑΡΗΣ ΣΤΕΦΑΝΟΣ</t>
  </si>
  <si>
    <t xml:space="preserve">ΠΟΔΟΣΦΑΙΡΟ </t>
  </si>
  <si>
    <t>ΜΩΡΑΪΤΗ ΔΗΜΗΤΡΑ</t>
  </si>
  <si>
    <t xml:space="preserve">ΕΙΔΙΚΗ ΦΥΣΙΚΗ ΑΓΩΓΗ </t>
  </si>
  <si>
    <t>ΠΑΝΤΑΛΗ ΧΡΙΣΤΙΝΑ</t>
  </si>
  <si>
    <t>ΠΑΝΤΟΠΟΥΛΟΣ ΛΕΩΝΙΔΑΣ</t>
  </si>
  <si>
    <t>ΠΑΠΑΔΟΠΟΥΛΟΥ ΔΩΡΟΘΕΑ</t>
  </si>
  <si>
    <t>ΠΑΠΑΔΟΠΟΥΛΟΥ ΚΥΡΙΑΚΗ</t>
  </si>
  <si>
    <t>ΠΑΠΑΘΑΝΑΣΙΟΥ ΗΛΙΑΣ</t>
  </si>
  <si>
    <t>ΠΑΣΣΙΑ ΧΡΥΣΟΥΛΑ</t>
  </si>
  <si>
    <t>ΠΡΑΒΗΤΑ ΧΡΙΣΤΙΝΑ</t>
  </si>
  <si>
    <t>ΠΤΣΗ ΕΛΙΣΑΒΕΤ</t>
  </si>
  <si>
    <t>ΑΘΛΗΤΙΣΜΟΣ ΤΟΥΡΙΣΜΟΣ ΠΕΡΙΒΑΛΛΟΝ</t>
  </si>
  <si>
    <t>ΡΕΠΙΤΣ ΠΑΥΛΙΝΑ</t>
  </si>
  <si>
    <t>ΣΑΛΑΜΠΑΣΗ ΚΥΡΙΑΚΗ</t>
  </si>
  <si>
    <t>ΣΑΡΒΑΝΗ ΚΑΤΕΡΙΝΑ</t>
  </si>
  <si>
    <t>ΣΕΛΕΜΙΔΗΣ ΕΛΕΥΘΕΡΙΟΣ</t>
  </si>
  <si>
    <t xml:space="preserve">ΣΗΜΑΔΗΣ ΘΕΟΔΩΡΟΣ </t>
  </si>
  <si>
    <t>ΣΙΜΕΝΤΖΗΣ ΝΙΚΟΛΑΟΣ</t>
  </si>
  <si>
    <t>ΣΚΟΡΔΑΛΑ ΜΑΡΙΑ</t>
  </si>
  <si>
    <t xml:space="preserve">ΑΠΟΚΑΤΑΣΤΑΣΗ ΚΑΙ ΧΡΟΝΙΕΣ ΠΑΘΗΣΕΙΣ </t>
  </si>
  <si>
    <t>ΣΤΑΥΡΟΠΟΥΛΟΥ ΑΛΕΞΑΝΔΡΑ</t>
  </si>
  <si>
    <t>ΣΤΟΓΙΑΝΝΙΔΗΣ ΙΩΑΝΝΗΣ</t>
  </si>
  <si>
    <t>ΚΑΛΑΘΟΣΦΑΙΡΙΣΗ ΠΟΔΟΣΦΑΙΡΟ</t>
  </si>
  <si>
    <t>ΤΟΥΣΚΑ ΕΥΤΥΧΙΑ-ΕΥΑΓΓΕΛΙΑ</t>
  </si>
  <si>
    <t>ΤΣΑΡΤΣΑΦΛΗ ΚΥΡΙΑΚΟΥΛΑ</t>
  </si>
  <si>
    <t>ΤΣΑΤΣΑΣ ΝΙΚΟΛΑΟΣ</t>
  </si>
  <si>
    <t>ΤΣΕΒΑΪΡΙΔΟΥ ΛΕΥΚΟΘΕΑ</t>
  </si>
  <si>
    <t>ΤΣΙΑΒΔΑΡΗ ΜΑΡΙΑ</t>
  </si>
  <si>
    <t>ΤΣΙΟΜΠΑΝΟΥ ΡΟΔΟΠΗ</t>
  </si>
  <si>
    <t>ΤΣΙΤΣΙΓΙΑ ΦΩΤΕΙΝΗ</t>
  </si>
  <si>
    <t>ΦΑΓΚΙΑΔΑΚΗ ΔΕΣΠΟΙΝΑ</t>
  </si>
  <si>
    <t>ΦΟΥΝΤΟΥΚΙΔΟΥ ΣΟΦΙΑ</t>
  </si>
  <si>
    <t xml:space="preserve">ΑΕΡΟΒΙΚΗ ΓΥΜΝΑΣΤΙΚΗ </t>
  </si>
  <si>
    <t>ΦΟΥΤΣΗ ΕΛΕΝΗ</t>
  </si>
  <si>
    <t>ΧΑΤΖΗΧΙΔΗΡΟΓΛΟΥ ΠΑΝΑΓΙΩΤΑ</t>
  </si>
  <si>
    <t>ΧΡΙΣΤΑΚΗ ΕΙΡΗΝΗ</t>
  </si>
  <si>
    <t xml:space="preserve">ΕΠΙΤΡΟΠΗ ΑΞΙΟΛΟΓΗΣΗΣ ΤΩΝ ΑΙΤΗΣΕΩΝ ΣΥΜΦΩΝΑ ΜΕ ΤΗΝ ΑΠΟΦΑΣΗ ΜΕ ΑΡ. 122/2016 ΤΟΥ Δ.Σ.  </t>
  </si>
  <si>
    <t>ΣΕΜΕΡΤΖΙΔΗΣ ΖΑΧΑΡΙΑΣ</t>
  </si>
  <si>
    <t>ΣΑΠΡΑΝΙΔΗΣ ΑΒΡΑΑΜ</t>
  </si>
  <si>
    <t>ΑΣΗΜΑΚΟΠΟΥΛΟΥ ΒΑΣΙΛΙΚΗ</t>
  </si>
  <si>
    <t>Η επιλογή των υποψηφίων θα γίνει σύμφωνα με την υπ΄ αριθ.ΥΠΠΟΑ/ΓΔΥΑ/ΔΑΟΠΑΑΕΥΔΣ/ΤΣΠΕΠΑΟ 187200/13385/1259/891 απόφαση του Υφυπουργού Πολιτισμού και Αθλητισμού ΦΕΚ 1774/Β/17-6-2016 που αφορά: “Έγκριση Οργανωτικού Πλαισίου προγραμμάτων Άθλησης για Όλους”</t>
  </si>
  <si>
    <t>ΜΟΡΙΑ ΠΡΟΫΠΗΡΕΣΙΑΣ ΣΤΟ ΦΟΡΕΑ</t>
  </si>
  <si>
    <t>ΟΙΚΕΙΟΘΕΛΗΣ ΑΠΟΧΩΡΗΣΗ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</si>
</sst>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0.00"/>
    <numFmt numFmtId="168" formatCode="#,##0.00;\-#,##0.00"/>
    <numFmt numFmtId="169" formatCode="#,##0.00"/>
  </numFmts>
  <fonts count="10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 Greek"/>
      <family val="2"/>
    </font>
    <font>
      <b/>
      <sz val="9"/>
      <name val="Arial Greek"/>
      <family val="2"/>
    </font>
    <font>
      <b/>
      <sz val="12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  <font>
      <sz val="9"/>
      <name val="Arial Greek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 wrapText="1"/>
    </xf>
    <xf numFmtId="164" fontId="2" fillId="6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5" fillId="0" borderId="3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3" fillId="7" borderId="2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8" borderId="2" xfId="0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/>
    </xf>
    <xf numFmtId="167" fontId="2" fillId="0" borderId="2" xfId="0" applyNumberFormat="1" applyFont="1" applyFill="1" applyBorder="1" applyAlignment="1">
      <alignment horizontal="center" wrapText="1"/>
    </xf>
    <xf numFmtId="164" fontId="3" fillId="6" borderId="2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8" borderId="0" xfId="0" applyFill="1" applyAlignment="1">
      <alignment/>
    </xf>
    <xf numFmtId="164" fontId="0" fillId="0" borderId="3" xfId="0" applyFill="1" applyBorder="1" applyAlignment="1">
      <alignment/>
    </xf>
    <xf numFmtId="164" fontId="2" fillId="7" borderId="2" xfId="0" applyFont="1" applyFill="1" applyBorder="1" applyAlignment="1">
      <alignment/>
    </xf>
    <xf numFmtId="168" fontId="2" fillId="0" borderId="2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164" fontId="2" fillId="8" borderId="2" xfId="0" applyFont="1" applyFill="1" applyBorder="1" applyAlignment="1">
      <alignment/>
    </xf>
    <xf numFmtId="164" fontId="0" fillId="7" borderId="0" xfId="0" applyFont="1" applyFill="1" applyAlignment="1">
      <alignment/>
    </xf>
    <xf numFmtId="164" fontId="1" fillId="8" borderId="0" xfId="0" applyFont="1" applyFill="1" applyAlignment="1">
      <alignment/>
    </xf>
    <xf numFmtId="164" fontId="9" fillId="0" borderId="3" xfId="0" applyFont="1" applyBorder="1" applyAlignment="1">
      <alignment horizontal="center" wrapText="1"/>
    </xf>
    <xf numFmtId="164" fontId="1" fillId="0" borderId="0" xfId="0" applyFont="1" applyFill="1" applyAlignment="1">
      <alignment/>
    </xf>
    <xf numFmtId="164" fontId="0" fillId="0" borderId="3" xfId="0" applyBorder="1" applyAlignment="1">
      <alignment/>
    </xf>
    <xf numFmtId="164" fontId="3" fillId="0" borderId="2" xfId="0" applyFont="1" applyFill="1" applyBorder="1" applyAlignment="1">
      <alignment horizontal="left" wrapText="1"/>
    </xf>
    <xf numFmtId="164" fontId="9" fillId="0" borderId="3" xfId="0" applyFont="1" applyFill="1" applyBorder="1" applyAlignment="1">
      <alignment horizontal="center" wrapText="1"/>
    </xf>
    <xf numFmtId="164" fontId="9" fillId="0" borderId="3" xfId="0" applyFont="1" applyBorder="1" applyAlignment="1">
      <alignment/>
    </xf>
    <xf numFmtId="164" fontId="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22.140625" style="1" customWidth="1"/>
    <col min="4" max="4" width="13.57421875" style="1" customWidth="1"/>
    <col min="5" max="5" width="13.71093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2" width="11.57421875" style="1" customWidth="1"/>
    <col min="13" max="13" width="12.57421875" style="1" customWidth="1"/>
    <col min="14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38.25" customHeight="1">
      <c r="A4" s="13">
        <v>1</v>
      </c>
      <c r="B4" s="14" t="s">
        <v>25</v>
      </c>
      <c r="C4" s="15" t="s">
        <v>26</v>
      </c>
      <c r="D4" s="15"/>
      <c r="E4" s="15">
        <v>1.733</v>
      </c>
      <c r="F4" s="15">
        <v>7.5</v>
      </c>
      <c r="G4" s="15">
        <f aca="true" t="shared" si="0" ref="G4:G104">F4*0.1</f>
        <v>0.75</v>
      </c>
      <c r="H4" s="16"/>
      <c r="I4" s="15"/>
      <c r="J4" s="15">
        <f aca="true" t="shared" si="1" ref="J4:J104">G4+H4+I4</f>
        <v>0.75</v>
      </c>
      <c r="K4" s="15">
        <v>0.6000000000000001</v>
      </c>
      <c r="L4" s="19"/>
      <c r="M4" s="15"/>
      <c r="N4" s="15">
        <f aca="true" t="shared" si="2" ref="N4:N44">K4+L4+M4</f>
        <v>0.6000000000000001</v>
      </c>
      <c r="O4" s="15">
        <v>1</v>
      </c>
      <c r="P4" s="15"/>
      <c r="Q4" s="18"/>
      <c r="R4" s="15">
        <f aca="true" t="shared" si="3" ref="R4:R104">E4+J4+N4+O4+P4</f>
        <v>4.083</v>
      </c>
    </row>
    <row r="5" spans="1:18" ht="14.25">
      <c r="A5" s="13">
        <f aca="true" t="shared" si="4" ref="A5:A104">A4+1</f>
        <v>2</v>
      </c>
      <c r="B5" s="14" t="s">
        <v>27</v>
      </c>
      <c r="C5" s="15" t="s">
        <v>28</v>
      </c>
      <c r="D5" s="15"/>
      <c r="E5" s="15">
        <v>0.8270000000000001</v>
      </c>
      <c r="F5" s="15">
        <v>7.5</v>
      </c>
      <c r="G5" s="15">
        <f t="shared" si="0"/>
        <v>0.75</v>
      </c>
      <c r="H5" s="16"/>
      <c r="I5" s="15">
        <v>1</v>
      </c>
      <c r="J5" s="15">
        <f t="shared" si="1"/>
        <v>1.75</v>
      </c>
      <c r="K5" s="15">
        <v>0.6000000000000001</v>
      </c>
      <c r="L5" s="19"/>
      <c r="M5" s="15"/>
      <c r="N5" s="15">
        <f t="shared" si="2"/>
        <v>0.6000000000000001</v>
      </c>
      <c r="O5" s="15">
        <v>1</v>
      </c>
      <c r="P5" s="15"/>
      <c r="Q5" s="18"/>
      <c r="R5" s="15">
        <f t="shared" si="3"/>
        <v>4.177</v>
      </c>
    </row>
    <row r="6" spans="1:18" ht="24.75">
      <c r="A6" s="13">
        <f t="shared" si="4"/>
        <v>3</v>
      </c>
      <c r="B6" s="14" t="s">
        <v>29</v>
      </c>
      <c r="C6" s="15" t="s">
        <v>30</v>
      </c>
      <c r="D6" s="15" t="s">
        <v>31</v>
      </c>
      <c r="E6" s="15">
        <v>3.297</v>
      </c>
      <c r="F6" s="15">
        <v>6.84</v>
      </c>
      <c r="G6" s="15">
        <f t="shared" si="0"/>
        <v>0.684</v>
      </c>
      <c r="H6" s="16"/>
      <c r="I6" s="15"/>
      <c r="J6" s="15">
        <f t="shared" si="1"/>
        <v>0.684</v>
      </c>
      <c r="K6" s="15">
        <v>0.6000000000000001</v>
      </c>
      <c r="L6" s="19"/>
      <c r="M6" s="15"/>
      <c r="N6" s="15">
        <f t="shared" si="2"/>
        <v>0.6000000000000001</v>
      </c>
      <c r="O6" s="15">
        <v>1</v>
      </c>
      <c r="P6" s="15"/>
      <c r="Q6" s="18"/>
      <c r="R6" s="15">
        <f t="shared" si="3"/>
        <v>5.581</v>
      </c>
    </row>
    <row r="7" spans="1:18" ht="14.25">
      <c r="A7" s="13">
        <f t="shared" si="4"/>
        <v>4</v>
      </c>
      <c r="B7" s="14" t="s">
        <v>32</v>
      </c>
      <c r="C7" s="15" t="s">
        <v>33</v>
      </c>
      <c r="D7" s="15"/>
      <c r="E7" s="15">
        <v>0</v>
      </c>
      <c r="F7" s="15">
        <v>7.52</v>
      </c>
      <c r="G7" s="15">
        <f t="shared" si="0"/>
        <v>0.752</v>
      </c>
      <c r="H7" s="16"/>
      <c r="I7" s="15"/>
      <c r="J7" s="15">
        <f t="shared" si="1"/>
        <v>0.752</v>
      </c>
      <c r="K7" s="15"/>
      <c r="L7" s="19"/>
      <c r="M7" s="15"/>
      <c r="N7" s="15">
        <f t="shared" si="2"/>
        <v>0</v>
      </c>
      <c r="O7" s="15">
        <v>1</v>
      </c>
      <c r="P7" s="15"/>
      <c r="Q7" s="18"/>
      <c r="R7" s="15">
        <f t="shared" si="3"/>
        <v>1.752</v>
      </c>
    </row>
    <row r="8" spans="1:18" ht="36">
      <c r="A8" s="13">
        <f t="shared" si="4"/>
        <v>5</v>
      </c>
      <c r="B8" s="14" t="s">
        <v>34</v>
      </c>
      <c r="C8" s="15" t="s">
        <v>35</v>
      </c>
      <c r="D8" s="15" t="s">
        <v>36</v>
      </c>
      <c r="E8" s="15">
        <v>1.525</v>
      </c>
      <c r="F8" s="15">
        <v>7.05</v>
      </c>
      <c r="G8" s="15">
        <f t="shared" si="0"/>
        <v>0.7050000000000001</v>
      </c>
      <c r="H8" s="16"/>
      <c r="I8" s="15"/>
      <c r="J8" s="15">
        <f t="shared" si="1"/>
        <v>0.7050000000000001</v>
      </c>
      <c r="K8" s="15">
        <v>0.6000000000000001</v>
      </c>
      <c r="L8" s="19"/>
      <c r="M8" s="15"/>
      <c r="N8" s="15">
        <f t="shared" si="2"/>
        <v>0.6000000000000001</v>
      </c>
      <c r="O8" s="15">
        <v>1</v>
      </c>
      <c r="P8" s="15"/>
      <c r="Q8" s="18"/>
      <c r="R8" s="15">
        <f t="shared" si="3"/>
        <v>3.83</v>
      </c>
    </row>
    <row r="9" spans="1:18" ht="14.25">
      <c r="A9" s="13">
        <f t="shared" si="4"/>
        <v>6</v>
      </c>
      <c r="B9" s="14" t="s">
        <v>37</v>
      </c>
      <c r="C9" s="15" t="s">
        <v>38</v>
      </c>
      <c r="D9" s="15"/>
      <c r="E9" s="15">
        <v>3.328</v>
      </c>
      <c r="F9" s="15">
        <v>6.63</v>
      </c>
      <c r="G9" s="15">
        <f t="shared" si="0"/>
        <v>0.663</v>
      </c>
      <c r="H9" s="16"/>
      <c r="I9" s="15"/>
      <c r="J9" s="15">
        <f t="shared" si="1"/>
        <v>0.663</v>
      </c>
      <c r="K9" s="15"/>
      <c r="L9" s="19"/>
      <c r="M9" s="15"/>
      <c r="N9" s="15">
        <f t="shared" si="2"/>
        <v>0</v>
      </c>
      <c r="O9" s="15">
        <v>1</v>
      </c>
      <c r="P9" s="15"/>
      <c r="Q9" s="18"/>
      <c r="R9" s="15">
        <f t="shared" si="3"/>
        <v>4.991</v>
      </c>
    </row>
    <row r="10" spans="1:18" ht="14.25">
      <c r="A10" s="13">
        <f t="shared" si="4"/>
        <v>7</v>
      </c>
      <c r="B10" s="14" t="s">
        <v>39</v>
      </c>
      <c r="C10" s="15" t="s">
        <v>31</v>
      </c>
      <c r="D10" s="15"/>
      <c r="E10" s="15">
        <v>1.7730000000000001</v>
      </c>
      <c r="F10" s="15">
        <v>7.11</v>
      </c>
      <c r="G10" s="15">
        <f t="shared" si="0"/>
        <v>0.7110000000000001</v>
      </c>
      <c r="H10" s="15">
        <v>0.5</v>
      </c>
      <c r="I10" s="15"/>
      <c r="J10" s="15">
        <f t="shared" si="1"/>
        <v>1.211</v>
      </c>
      <c r="K10" s="15"/>
      <c r="L10" s="19"/>
      <c r="M10" s="15"/>
      <c r="N10" s="15">
        <f t="shared" si="2"/>
        <v>0</v>
      </c>
      <c r="O10" s="15">
        <v>1</v>
      </c>
      <c r="P10" s="15"/>
      <c r="Q10" s="18"/>
      <c r="R10" s="15">
        <f t="shared" si="3"/>
        <v>3.984</v>
      </c>
    </row>
    <row r="11" spans="1:18" ht="36">
      <c r="A11" s="13">
        <f t="shared" si="4"/>
        <v>8</v>
      </c>
      <c r="B11" s="14" t="s">
        <v>40</v>
      </c>
      <c r="C11" s="15" t="s">
        <v>35</v>
      </c>
      <c r="D11" s="15"/>
      <c r="E11" s="15">
        <v>2.836</v>
      </c>
      <c r="F11" s="15">
        <v>7.23</v>
      </c>
      <c r="G11" s="15">
        <f t="shared" si="0"/>
        <v>0.7230000000000001</v>
      </c>
      <c r="H11" s="16"/>
      <c r="I11" s="15"/>
      <c r="J11" s="15">
        <f t="shared" si="1"/>
        <v>0.7230000000000001</v>
      </c>
      <c r="K11" s="15">
        <v>0.6000000000000001</v>
      </c>
      <c r="L11" s="19"/>
      <c r="M11" s="15"/>
      <c r="N11" s="15">
        <f t="shared" si="2"/>
        <v>0.6000000000000001</v>
      </c>
      <c r="O11" s="15">
        <v>1</v>
      </c>
      <c r="P11" s="15"/>
      <c r="Q11" s="18"/>
      <c r="R11" s="15">
        <f t="shared" si="3"/>
        <v>5.159000000000001</v>
      </c>
    </row>
    <row r="12" spans="1:18" ht="14.25">
      <c r="A12" s="13">
        <f t="shared" si="4"/>
        <v>9</v>
      </c>
      <c r="B12" s="14" t="s">
        <v>41</v>
      </c>
      <c r="C12" s="15" t="s">
        <v>38</v>
      </c>
      <c r="D12" s="15"/>
      <c r="E12" s="15">
        <v>3.519</v>
      </c>
      <c r="F12" s="15">
        <v>7.34</v>
      </c>
      <c r="G12" s="15">
        <f t="shared" si="0"/>
        <v>0.734</v>
      </c>
      <c r="H12" s="15">
        <v>0.5</v>
      </c>
      <c r="I12" s="15"/>
      <c r="J12" s="15">
        <f t="shared" si="1"/>
        <v>1.234</v>
      </c>
      <c r="K12" s="15">
        <v>0.30000000000000004</v>
      </c>
      <c r="L12" s="19"/>
      <c r="M12" s="15"/>
      <c r="N12" s="15">
        <f t="shared" si="2"/>
        <v>0.30000000000000004</v>
      </c>
      <c r="O12" s="15">
        <v>1</v>
      </c>
      <c r="P12" s="15"/>
      <c r="Q12" s="18"/>
      <c r="R12" s="15">
        <f t="shared" si="3"/>
        <v>6.053</v>
      </c>
    </row>
    <row r="13" spans="1:18" ht="58.5">
      <c r="A13" s="13">
        <f t="shared" si="4"/>
        <v>10</v>
      </c>
      <c r="B13" s="14" t="s">
        <v>42</v>
      </c>
      <c r="C13" s="15" t="s">
        <v>30</v>
      </c>
      <c r="D13" s="15" t="s">
        <v>43</v>
      </c>
      <c r="E13" s="15">
        <v>3.696</v>
      </c>
      <c r="F13" s="15">
        <v>7.33</v>
      </c>
      <c r="G13" s="15">
        <f t="shared" si="0"/>
        <v>0.7330000000000001</v>
      </c>
      <c r="H13" s="15"/>
      <c r="I13" s="15"/>
      <c r="J13" s="15">
        <f t="shared" si="1"/>
        <v>0.7330000000000001</v>
      </c>
      <c r="K13" s="15">
        <v>0.30000000000000004</v>
      </c>
      <c r="L13" s="19"/>
      <c r="M13" s="15"/>
      <c r="N13" s="15">
        <f t="shared" si="2"/>
        <v>0.30000000000000004</v>
      </c>
      <c r="O13" s="15">
        <v>1</v>
      </c>
      <c r="P13" s="15"/>
      <c r="Q13" s="18"/>
      <c r="R13" s="15">
        <f t="shared" si="3"/>
        <v>5.729</v>
      </c>
    </row>
    <row r="14" spans="1:18" ht="14.25">
      <c r="A14" s="13">
        <f t="shared" si="4"/>
        <v>11</v>
      </c>
      <c r="B14" s="14" t="s">
        <v>44</v>
      </c>
      <c r="C14" s="15" t="s">
        <v>45</v>
      </c>
      <c r="D14" s="15"/>
      <c r="E14" s="15">
        <v>3.363</v>
      </c>
      <c r="F14" s="15">
        <v>6</v>
      </c>
      <c r="G14" s="15">
        <f t="shared" si="0"/>
        <v>0.6000000000000001</v>
      </c>
      <c r="H14" s="15">
        <v>0.5</v>
      </c>
      <c r="I14" s="15"/>
      <c r="J14" s="15">
        <f t="shared" si="1"/>
        <v>1.1</v>
      </c>
      <c r="K14" s="15">
        <v>0.30000000000000004</v>
      </c>
      <c r="L14" s="19"/>
      <c r="M14" s="15"/>
      <c r="N14" s="15">
        <f t="shared" si="2"/>
        <v>0.30000000000000004</v>
      </c>
      <c r="O14" s="15">
        <v>1</v>
      </c>
      <c r="P14" s="15"/>
      <c r="Q14" s="18"/>
      <c r="R14" s="15">
        <f t="shared" si="3"/>
        <v>5.763</v>
      </c>
    </row>
    <row r="15" spans="1:18" ht="14.25">
      <c r="A15" s="13">
        <f t="shared" si="4"/>
        <v>12</v>
      </c>
      <c r="B15" s="14" t="s">
        <v>46</v>
      </c>
      <c r="C15" s="15" t="s">
        <v>31</v>
      </c>
      <c r="D15" s="15"/>
      <c r="E15" s="15">
        <v>0.214</v>
      </c>
      <c r="F15" s="15">
        <v>6.8</v>
      </c>
      <c r="G15" s="15">
        <f t="shared" si="0"/>
        <v>0.68</v>
      </c>
      <c r="H15" s="15"/>
      <c r="I15" s="15"/>
      <c r="J15" s="15">
        <f t="shared" si="1"/>
        <v>0.68</v>
      </c>
      <c r="K15" s="15"/>
      <c r="L15" s="19"/>
      <c r="M15" s="15"/>
      <c r="N15" s="15">
        <f t="shared" si="2"/>
        <v>0</v>
      </c>
      <c r="O15" s="15">
        <v>1</v>
      </c>
      <c r="P15" s="15"/>
      <c r="Q15" s="18"/>
      <c r="R15" s="15">
        <f t="shared" si="3"/>
        <v>1.8940000000000001</v>
      </c>
    </row>
    <row r="16" spans="1:18" ht="14.25">
      <c r="A16" s="13">
        <f t="shared" si="4"/>
        <v>13</v>
      </c>
      <c r="B16" s="14" t="s">
        <v>47</v>
      </c>
      <c r="C16" s="15" t="s">
        <v>48</v>
      </c>
      <c r="D16" s="15"/>
      <c r="E16" s="15">
        <v>1.311</v>
      </c>
      <c r="F16" s="15">
        <v>6.63</v>
      </c>
      <c r="G16" s="15">
        <f t="shared" si="0"/>
        <v>0.663</v>
      </c>
      <c r="H16" s="16"/>
      <c r="I16" s="15"/>
      <c r="J16" s="15">
        <f t="shared" si="1"/>
        <v>0.663</v>
      </c>
      <c r="K16" s="15">
        <v>0.30000000000000004</v>
      </c>
      <c r="L16" s="19"/>
      <c r="M16" s="15"/>
      <c r="N16" s="15">
        <f t="shared" si="2"/>
        <v>0.30000000000000004</v>
      </c>
      <c r="O16" s="15">
        <v>1</v>
      </c>
      <c r="P16" s="15"/>
      <c r="Q16" s="18"/>
      <c r="R16" s="15">
        <f t="shared" si="3"/>
        <v>3.274</v>
      </c>
    </row>
    <row r="17" spans="1:18" ht="14.25">
      <c r="A17" s="13">
        <f t="shared" si="4"/>
        <v>14</v>
      </c>
      <c r="B17" s="14" t="s">
        <v>49</v>
      </c>
      <c r="C17" s="15" t="s">
        <v>33</v>
      </c>
      <c r="D17" s="15"/>
      <c r="E17" s="15">
        <v>0</v>
      </c>
      <c r="F17" s="15">
        <v>6.51</v>
      </c>
      <c r="G17" s="15">
        <f t="shared" si="0"/>
        <v>0.651</v>
      </c>
      <c r="H17" s="15"/>
      <c r="I17" s="15"/>
      <c r="J17" s="15">
        <f t="shared" si="1"/>
        <v>0.651</v>
      </c>
      <c r="K17" s="15">
        <v>0.30000000000000004</v>
      </c>
      <c r="L17" s="19"/>
      <c r="M17" s="15"/>
      <c r="N17" s="15">
        <f t="shared" si="2"/>
        <v>0.30000000000000004</v>
      </c>
      <c r="O17" s="15">
        <v>1</v>
      </c>
      <c r="P17" s="15"/>
      <c r="Q17" s="18"/>
      <c r="R17" s="15">
        <f t="shared" si="3"/>
        <v>1.951</v>
      </c>
    </row>
    <row r="18" spans="1:18" ht="14.25">
      <c r="A18" s="13">
        <f t="shared" si="4"/>
        <v>15</v>
      </c>
      <c r="B18" s="14" t="s">
        <v>50</v>
      </c>
      <c r="C18" s="15" t="s">
        <v>45</v>
      </c>
      <c r="D18" s="15"/>
      <c r="E18" s="15">
        <v>0</v>
      </c>
      <c r="F18" s="15">
        <v>7.89</v>
      </c>
      <c r="G18" s="15">
        <f t="shared" si="0"/>
        <v>0.789</v>
      </c>
      <c r="H18" s="16"/>
      <c r="I18" s="15"/>
      <c r="J18" s="15">
        <f t="shared" si="1"/>
        <v>0.789</v>
      </c>
      <c r="K18" s="15"/>
      <c r="L18" s="19"/>
      <c r="M18" s="15"/>
      <c r="N18" s="15">
        <f t="shared" si="2"/>
        <v>0</v>
      </c>
      <c r="O18" s="15">
        <v>1</v>
      </c>
      <c r="P18" s="15"/>
      <c r="Q18" s="18"/>
      <c r="R18" s="15">
        <f t="shared" si="3"/>
        <v>1.7890000000000001</v>
      </c>
    </row>
    <row r="19" spans="1:18" ht="24" customHeight="1">
      <c r="A19" s="13">
        <f t="shared" si="4"/>
        <v>16</v>
      </c>
      <c r="B19" s="14" t="s">
        <v>51</v>
      </c>
      <c r="C19" s="15" t="s">
        <v>30</v>
      </c>
      <c r="D19" s="15"/>
      <c r="E19" s="15">
        <v>2.935</v>
      </c>
      <c r="F19" s="15">
        <v>6.75</v>
      </c>
      <c r="G19" s="15">
        <f t="shared" si="0"/>
        <v>0.675</v>
      </c>
      <c r="H19" s="16"/>
      <c r="I19" s="15"/>
      <c r="J19" s="15">
        <f t="shared" si="1"/>
        <v>0.675</v>
      </c>
      <c r="K19" s="15"/>
      <c r="L19" s="19"/>
      <c r="M19" s="15"/>
      <c r="N19" s="15">
        <f t="shared" si="2"/>
        <v>0</v>
      </c>
      <c r="O19" s="15">
        <v>1</v>
      </c>
      <c r="P19" s="15"/>
      <c r="Q19" s="18"/>
      <c r="R19" s="15">
        <f t="shared" si="3"/>
        <v>4.61</v>
      </c>
    </row>
    <row r="20" spans="1:18" ht="14.25">
      <c r="A20" s="13">
        <f t="shared" si="4"/>
        <v>17</v>
      </c>
      <c r="B20" s="14" t="s">
        <v>52</v>
      </c>
      <c r="C20" s="15" t="s">
        <v>31</v>
      </c>
      <c r="D20" s="15"/>
      <c r="E20" s="15">
        <v>0.881</v>
      </c>
      <c r="F20" s="15">
        <v>6.85</v>
      </c>
      <c r="G20" s="15">
        <f t="shared" si="0"/>
        <v>0.685</v>
      </c>
      <c r="H20" s="16"/>
      <c r="I20" s="15"/>
      <c r="J20" s="15">
        <f t="shared" si="1"/>
        <v>0.685</v>
      </c>
      <c r="K20" s="15">
        <v>0.6000000000000001</v>
      </c>
      <c r="L20" s="19"/>
      <c r="M20" s="15"/>
      <c r="N20" s="15">
        <f t="shared" si="2"/>
        <v>0.6000000000000001</v>
      </c>
      <c r="O20" s="15">
        <v>1</v>
      </c>
      <c r="P20" s="15"/>
      <c r="Q20" s="18"/>
      <c r="R20" s="15">
        <f t="shared" si="3"/>
        <v>3.1660000000000004</v>
      </c>
    </row>
    <row r="21" spans="1:18" ht="14.25">
      <c r="A21" s="13">
        <f t="shared" si="4"/>
        <v>18</v>
      </c>
      <c r="B21" s="14" t="s">
        <v>53</v>
      </c>
      <c r="C21" s="15" t="s">
        <v>48</v>
      </c>
      <c r="D21" s="15"/>
      <c r="E21" s="15">
        <v>3.752</v>
      </c>
      <c r="F21" s="15">
        <v>6.53</v>
      </c>
      <c r="G21" s="15">
        <f t="shared" si="0"/>
        <v>0.653</v>
      </c>
      <c r="H21" s="16"/>
      <c r="I21" s="15"/>
      <c r="J21" s="15">
        <f t="shared" si="1"/>
        <v>0.653</v>
      </c>
      <c r="K21" s="15"/>
      <c r="L21" s="19"/>
      <c r="M21" s="15"/>
      <c r="N21" s="15">
        <f t="shared" si="2"/>
        <v>0</v>
      </c>
      <c r="O21" s="15">
        <v>1</v>
      </c>
      <c r="P21" s="15"/>
      <c r="Q21" s="18"/>
      <c r="R21" s="15">
        <f t="shared" si="3"/>
        <v>5.404999999999999</v>
      </c>
    </row>
    <row r="22" spans="1:18" ht="14.25">
      <c r="A22" s="13">
        <f t="shared" si="4"/>
        <v>19</v>
      </c>
      <c r="B22" s="14" t="s">
        <v>54</v>
      </c>
      <c r="C22" s="15" t="s">
        <v>55</v>
      </c>
      <c r="D22" s="15"/>
      <c r="E22" s="15">
        <v>3.453</v>
      </c>
      <c r="F22" s="15">
        <v>7.22</v>
      </c>
      <c r="G22" s="15">
        <f t="shared" si="0"/>
        <v>0.722</v>
      </c>
      <c r="H22" s="16"/>
      <c r="I22" s="15"/>
      <c r="J22" s="15">
        <f t="shared" si="1"/>
        <v>0.722</v>
      </c>
      <c r="K22" s="15">
        <v>0.6000000000000001</v>
      </c>
      <c r="L22" s="19"/>
      <c r="M22" s="15"/>
      <c r="N22" s="15">
        <f t="shared" si="2"/>
        <v>0.6000000000000001</v>
      </c>
      <c r="O22" s="15">
        <v>1</v>
      </c>
      <c r="P22" s="15"/>
      <c r="Q22" s="18"/>
      <c r="R22" s="15">
        <f t="shared" si="3"/>
        <v>5.775</v>
      </c>
    </row>
    <row r="23" spans="1:18" ht="14.25">
      <c r="A23" s="13">
        <f t="shared" si="4"/>
        <v>20</v>
      </c>
      <c r="B23" s="14" t="s">
        <v>56</v>
      </c>
      <c r="C23" s="15" t="s">
        <v>57</v>
      </c>
      <c r="D23" s="15"/>
      <c r="E23" s="15">
        <v>0</v>
      </c>
      <c r="F23" s="15">
        <v>6.98</v>
      </c>
      <c r="G23" s="15">
        <f t="shared" si="0"/>
        <v>0.6980000000000001</v>
      </c>
      <c r="H23" s="16"/>
      <c r="I23" s="15"/>
      <c r="J23" s="15">
        <f t="shared" si="1"/>
        <v>0.6980000000000001</v>
      </c>
      <c r="K23" s="15"/>
      <c r="L23" s="19"/>
      <c r="M23" s="15"/>
      <c r="N23" s="15">
        <f t="shared" si="2"/>
        <v>0</v>
      </c>
      <c r="O23" s="15">
        <v>1</v>
      </c>
      <c r="P23" s="15"/>
      <c r="Q23" s="18"/>
      <c r="R23" s="15">
        <f t="shared" si="3"/>
        <v>1.698</v>
      </c>
    </row>
    <row r="24" spans="1:18" ht="14.25">
      <c r="A24" s="13">
        <f t="shared" si="4"/>
        <v>21</v>
      </c>
      <c r="B24" s="14" t="s">
        <v>58</v>
      </c>
      <c r="C24" s="15" t="s">
        <v>28</v>
      </c>
      <c r="D24" s="15"/>
      <c r="E24" s="15">
        <v>0</v>
      </c>
      <c r="F24" s="15">
        <v>6.47</v>
      </c>
      <c r="G24" s="15">
        <f t="shared" si="0"/>
        <v>0.647</v>
      </c>
      <c r="H24" s="16"/>
      <c r="I24" s="15"/>
      <c r="J24" s="15">
        <f t="shared" si="1"/>
        <v>0.647</v>
      </c>
      <c r="K24" s="15"/>
      <c r="L24" s="19"/>
      <c r="M24" s="15"/>
      <c r="N24" s="15">
        <f t="shared" si="2"/>
        <v>0</v>
      </c>
      <c r="O24" s="15">
        <v>1</v>
      </c>
      <c r="P24" s="15"/>
      <c r="Q24" s="18"/>
      <c r="R24" s="15">
        <f t="shared" si="3"/>
        <v>1.647</v>
      </c>
    </row>
    <row r="25" spans="1:18" ht="14.25">
      <c r="A25" s="13">
        <f t="shared" si="4"/>
        <v>22</v>
      </c>
      <c r="B25" s="14" t="s">
        <v>59</v>
      </c>
      <c r="C25" s="15" t="s">
        <v>48</v>
      </c>
      <c r="D25" s="15"/>
      <c r="E25" s="15">
        <v>2.33</v>
      </c>
      <c r="F25" s="15">
        <v>6.94</v>
      </c>
      <c r="G25" s="15">
        <f t="shared" si="0"/>
        <v>0.6940000000000001</v>
      </c>
      <c r="H25" s="16"/>
      <c r="I25" s="15"/>
      <c r="J25" s="15">
        <f t="shared" si="1"/>
        <v>0.6940000000000001</v>
      </c>
      <c r="K25" s="15">
        <v>0.6000000000000001</v>
      </c>
      <c r="L25" s="19"/>
      <c r="M25" s="15"/>
      <c r="N25" s="15">
        <f t="shared" si="2"/>
        <v>0.6000000000000001</v>
      </c>
      <c r="O25" s="15">
        <v>1</v>
      </c>
      <c r="P25" s="15"/>
      <c r="Q25" s="18"/>
      <c r="R25" s="15">
        <f t="shared" si="3"/>
        <v>4.6240000000000006</v>
      </c>
    </row>
    <row r="26" spans="1:18" ht="14.25">
      <c r="A26" s="13">
        <f t="shared" si="4"/>
        <v>23</v>
      </c>
      <c r="B26" s="14" t="s">
        <v>60</v>
      </c>
      <c r="C26" s="15" t="s">
        <v>38</v>
      </c>
      <c r="D26" s="15"/>
      <c r="E26" s="15">
        <v>2.565</v>
      </c>
      <c r="F26" s="15">
        <v>7.25</v>
      </c>
      <c r="G26" s="15">
        <f t="shared" si="0"/>
        <v>0.7250000000000001</v>
      </c>
      <c r="H26" s="16"/>
      <c r="I26" s="15"/>
      <c r="J26" s="15">
        <f t="shared" si="1"/>
        <v>0.7250000000000001</v>
      </c>
      <c r="K26" s="15">
        <v>0.30000000000000004</v>
      </c>
      <c r="L26" s="19"/>
      <c r="M26" s="15"/>
      <c r="N26" s="15">
        <f t="shared" si="2"/>
        <v>0.30000000000000004</v>
      </c>
      <c r="O26" s="15">
        <v>1</v>
      </c>
      <c r="P26" s="15"/>
      <c r="Q26" s="18"/>
      <c r="R26" s="15">
        <f t="shared" si="3"/>
        <v>4.59</v>
      </c>
    </row>
    <row r="27" spans="1:18" ht="14.25">
      <c r="A27" s="13">
        <f t="shared" si="4"/>
        <v>24</v>
      </c>
      <c r="B27" s="14" t="s">
        <v>61</v>
      </c>
      <c r="C27" s="15" t="s">
        <v>62</v>
      </c>
      <c r="D27" s="15" t="s">
        <v>63</v>
      </c>
      <c r="E27" s="15">
        <v>2.239</v>
      </c>
      <c r="F27" s="15">
        <v>7.82</v>
      </c>
      <c r="G27" s="15">
        <f t="shared" si="0"/>
        <v>0.782</v>
      </c>
      <c r="H27" s="16"/>
      <c r="I27" s="15">
        <v>1</v>
      </c>
      <c r="J27" s="15">
        <f t="shared" si="1"/>
        <v>1.782</v>
      </c>
      <c r="K27" s="15"/>
      <c r="L27" s="19"/>
      <c r="M27" s="15"/>
      <c r="N27" s="15">
        <f t="shared" si="2"/>
        <v>0</v>
      </c>
      <c r="O27" s="15">
        <v>1</v>
      </c>
      <c r="P27" s="15"/>
      <c r="Q27" s="18"/>
      <c r="R27" s="15">
        <f t="shared" si="3"/>
        <v>5.021</v>
      </c>
    </row>
    <row r="28" spans="1:18" ht="14.25">
      <c r="A28" s="13">
        <f t="shared" si="4"/>
        <v>25</v>
      </c>
      <c r="B28" s="14" t="s">
        <v>64</v>
      </c>
      <c r="C28" s="15" t="s">
        <v>28</v>
      </c>
      <c r="D28" s="15"/>
      <c r="E28" s="15">
        <v>3.509</v>
      </c>
      <c r="F28" s="15">
        <v>6.74</v>
      </c>
      <c r="G28" s="15">
        <f t="shared" si="0"/>
        <v>0.674</v>
      </c>
      <c r="H28" s="16"/>
      <c r="I28" s="15"/>
      <c r="J28" s="15">
        <f t="shared" si="1"/>
        <v>0.674</v>
      </c>
      <c r="K28" s="15"/>
      <c r="L28" s="19"/>
      <c r="M28" s="15"/>
      <c r="N28" s="15">
        <f t="shared" si="2"/>
        <v>0</v>
      </c>
      <c r="O28" s="15">
        <v>1</v>
      </c>
      <c r="P28" s="15"/>
      <c r="Q28" s="18"/>
      <c r="R28" s="15">
        <f t="shared" si="3"/>
        <v>5.183</v>
      </c>
    </row>
    <row r="29" spans="1:18" ht="14.25">
      <c r="A29" s="13">
        <f t="shared" si="4"/>
        <v>26</v>
      </c>
      <c r="B29" s="14" t="s">
        <v>65</v>
      </c>
      <c r="C29" s="15" t="s">
        <v>33</v>
      </c>
      <c r="D29" s="15"/>
      <c r="E29" s="15">
        <v>2.367</v>
      </c>
      <c r="F29" s="15">
        <v>7.67</v>
      </c>
      <c r="G29" s="15">
        <f t="shared" si="0"/>
        <v>0.767</v>
      </c>
      <c r="H29" s="15"/>
      <c r="I29" s="15"/>
      <c r="J29" s="15">
        <f t="shared" si="1"/>
        <v>0.767</v>
      </c>
      <c r="K29" s="15">
        <v>0.6000000000000001</v>
      </c>
      <c r="L29" s="20">
        <v>0.5</v>
      </c>
      <c r="M29" s="15"/>
      <c r="N29" s="15">
        <f t="shared" si="2"/>
        <v>1.1</v>
      </c>
      <c r="O29" s="15">
        <v>1</v>
      </c>
      <c r="P29" s="15"/>
      <c r="Q29" s="18"/>
      <c r="R29" s="15">
        <f t="shared" si="3"/>
        <v>5.234</v>
      </c>
    </row>
    <row r="30" spans="1:18" ht="14.25">
      <c r="A30" s="13">
        <f t="shared" si="4"/>
        <v>27</v>
      </c>
      <c r="B30" s="14" t="s">
        <v>66</v>
      </c>
      <c r="C30" s="15" t="s">
        <v>55</v>
      </c>
      <c r="D30" s="15"/>
      <c r="E30" s="15">
        <v>1.255</v>
      </c>
      <c r="F30" s="15">
        <v>6.17</v>
      </c>
      <c r="G30" s="15">
        <f t="shared" si="0"/>
        <v>0.617</v>
      </c>
      <c r="H30" s="16"/>
      <c r="I30" s="15"/>
      <c r="J30" s="15">
        <f t="shared" si="1"/>
        <v>0.617</v>
      </c>
      <c r="K30" s="15"/>
      <c r="L30" s="19"/>
      <c r="M30" s="15"/>
      <c r="N30" s="15">
        <f t="shared" si="2"/>
        <v>0</v>
      </c>
      <c r="O30" s="15">
        <v>1</v>
      </c>
      <c r="P30" s="15"/>
      <c r="Q30" s="18"/>
      <c r="R30" s="15">
        <f t="shared" si="3"/>
        <v>2.872</v>
      </c>
    </row>
    <row r="31" spans="1:18" ht="24.75">
      <c r="A31" s="13">
        <f t="shared" si="4"/>
        <v>28</v>
      </c>
      <c r="B31" s="14" t="s">
        <v>67</v>
      </c>
      <c r="C31" s="15" t="s">
        <v>68</v>
      </c>
      <c r="D31" s="15" t="s">
        <v>69</v>
      </c>
      <c r="E31" s="15">
        <v>1.205</v>
      </c>
      <c r="F31" s="15">
        <v>6.63</v>
      </c>
      <c r="G31" s="15">
        <f t="shared" si="0"/>
        <v>0.663</v>
      </c>
      <c r="H31" s="16"/>
      <c r="I31" s="15"/>
      <c r="J31" s="15">
        <f t="shared" si="1"/>
        <v>0.663</v>
      </c>
      <c r="K31" s="15">
        <v>1.1</v>
      </c>
      <c r="L31" s="19">
        <v>0.5</v>
      </c>
      <c r="M31" s="15"/>
      <c r="N31" s="15">
        <f t="shared" si="2"/>
        <v>1.6</v>
      </c>
      <c r="O31" s="15"/>
      <c r="P31" s="15"/>
      <c r="Q31" s="18"/>
      <c r="R31" s="15">
        <f t="shared" si="3"/>
        <v>3.468</v>
      </c>
    </row>
    <row r="32" spans="1:18" ht="24.75">
      <c r="A32" s="13">
        <f t="shared" si="4"/>
        <v>29</v>
      </c>
      <c r="B32" s="14" t="s">
        <v>70</v>
      </c>
      <c r="C32" s="15" t="s">
        <v>71</v>
      </c>
      <c r="D32" s="15"/>
      <c r="E32" s="15">
        <v>0.886</v>
      </c>
      <c r="F32" s="15">
        <v>8.1</v>
      </c>
      <c r="G32" s="15">
        <f t="shared" si="0"/>
        <v>0.81</v>
      </c>
      <c r="H32" s="16"/>
      <c r="I32" s="15"/>
      <c r="J32" s="15">
        <f t="shared" si="1"/>
        <v>0.81</v>
      </c>
      <c r="K32" s="15"/>
      <c r="L32" s="19"/>
      <c r="M32" s="15"/>
      <c r="N32" s="15">
        <f t="shared" si="2"/>
        <v>0</v>
      </c>
      <c r="O32" s="15">
        <v>1</v>
      </c>
      <c r="P32" s="15"/>
      <c r="Q32" s="18"/>
      <c r="R32" s="15">
        <f t="shared" si="3"/>
        <v>2.696</v>
      </c>
    </row>
    <row r="33" spans="1:18" ht="14.25">
      <c r="A33" s="13">
        <f t="shared" si="4"/>
        <v>30</v>
      </c>
      <c r="B33" s="14" t="s">
        <v>72</v>
      </c>
      <c r="C33" s="15" t="s">
        <v>73</v>
      </c>
      <c r="D33" s="15"/>
      <c r="E33" s="15">
        <v>3.984</v>
      </c>
      <c r="F33" s="15">
        <v>6.99</v>
      </c>
      <c r="G33" s="15">
        <f t="shared" si="0"/>
        <v>0.6990000000000001</v>
      </c>
      <c r="H33" s="16">
        <v>0.5</v>
      </c>
      <c r="I33" s="15"/>
      <c r="J33" s="15">
        <f t="shared" si="1"/>
        <v>1.199</v>
      </c>
      <c r="K33" s="15">
        <v>1.1</v>
      </c>
      <c r="L33" s="19"/>
      <c r="M33" s="15"/>
      <c r="N33" s="15">
        <f t="shared" si="2"/>
        <v>1.1</v>
      </c>
      <c r="O33" s="15">
        <v>1</v>
      </c>
      <c r="P33" s="15"/>
      <c r="Q33" s="18"/>
      <c r="R33" s="15">
        <f t="shared" si="3"/>
        <v>7.2829999999999995</v>
      </c>
    </row>
    <row r="34" spans="1:18" ht="24.75">
      <c r="A34" s="13">
        <f t="shared" si="4"/>
        <v>31</v>
      </c>
      <c r="B34" s="14" t="s">
        <v>74</v>
      </c>
      <c r="C34" s="15" t="s">
        <v>75</v>
      </c>
      <c r="D34" s="21" t="s">
        <v>45</v>
      </c>
      <c r="E34" s="15">
        <v>1.97</v>
      </c>
      <c r="F34" s="15">
        <v>6.94</v>
      </c>
      <c r="G34" s="15">
        <f t="shared" si="0"/>
        <v>0.6940000000000001</v>
      </c>
      <c r="H34" s="16"/>
      <c r="I34" s="15"/>
      <c r="J34" s="15">
        <f t="shared" si="1"/>
        <v>0.6940000000000001</v>
      </c>
      <c r="K34" s="15">
        <v>0.30000000000000004</v>
      </c>
      <c r="L34" s="19"/>
      <c r="M34" s="15"/>
      <c r="N34" s="15">
        <f t="shared" si="2"/>
        <v>0.30000000000000004</v>
      </c>
      <c r="O34" s="15">
        <v>1</v>
      </c>
      <c r="P34" s="15"/>
      <c r="Q34" s="18"/>
      <c r="R34" s="15">
        <f t="shared" si="3"/>
        <v>3.9640000000000004</v>
      </c>
    </row>
    <row r="35" spans="1:18" ht="36">
      <c r="A35" s="13">
        <f t="shared" si="4"/>
        <v>32</v>
      </c>
      <c r="B35" s="14" t="s">
        <v>76</v>
      </c>
      <c r="C35" s="15" t="s">
        <v>38</v>
      </c>
      <c r="D35" s="15" t="s">
        <v>77</v>
      </c>
      <c r="E35" s="15">
        <v>3.863</v>
      </c>
      <c r="F35" s="15">
        <v>7.12</v>
      </c>
      <c r="G35" s="15">
        <f t="shared" si="0"/>
        <v>0.7120000000000001</v>
      </c>
      <c r="H35" s="15">
        <v>0.5</v>
      </c>
      <c r="I35" s="15"/>
      <c r="J35" s="15">
        <f t="shared" si="1"/>
        <v>1.2120000000000002</v>
      </c>
      <c r="K35" s="15"/>
      <c r="L35" s="19"/>
      <c r="M35" s="15"/>
      <c r="N35" s="15">
        <f t="shared" si="2"/>
        <v>0</v>
      </c>
      <c r="O35" s="15">
        <v>1</v>
      </c>
      <c r="P35" s="15"/>
      <c r="Q35" s="18"/>
      <c r="R35" s="15">
        <f t="shared" si="3"/>
        <v>6.075</v>
      </c>
    </row>
    <row r="36" spans="1:18" ht="14.25">
      <c r="A36" s="13">
        <f t="shared" si="4"/>
        <v>33</v>
      </c>
      <c r="B36" s="14" t="s">
        <v>78</v>
      </c>
      <c r="C36" s="15" t="s">
        <v>31</v>
      </c>
      <c r="D36" s="15"/>
      <c r="E36" s="15">
        <v>3.15</v>
      </c>
      <c r="F36" s="15">
        <v>7.04</v>
      </c>
      <c r="G36" s="15">
        <f t="shared" si="0"/>
        <v>0.7040000000000001</v>
      </c>
      <c r="H36" s="15">
        <v>0.5</v>
      </c>
      <c r="I36" s="15"/>
      <c r="J36" s="15">
        <f t="shared" si="1"/>
        <v>1.2040000000000002</v>
      </c>
      <c r="K36" s="15"/>
      <c r="L36" s="19"/>
      <c r="M36" s="15"/>
      <c r="N36" s="15">
        <f t="shared" si="2"/>
        <v>0</v>
      </c>
      <c r="O36" s="15">
        <v>1</v>
      </c>
      <c r="P36" s="15"/>
      <c r="Q36" s="18"/>
      <c r="R36" s="15">
        <f t="shared" si="3"/>
        <v>5.354</v>
      </c>
    </row>
    <row r="37" spans="1:18" ht="14.25">
      <c r="A37" s="13">
        <f t="shared" si="4"/>
        <v>34</v>
      </c>
      <c r="B37" s="14" t="s">
        <v>79</v>
      </c>
      <c r="C37" s="15" t="s">
        <v>38</v>
      </c>
      <c r="D37" s="15"/>
      <c r="E37" s="15">
        <v>2.25</v>
      </c>
      <c r="F37" s="15">
        <v>6.77</v>
      </c>
      <c r="G37" s="15">
        <f t="shared" si="0"/>
        <v>0.677</v>
      </c>
      <c r="H37" s="16"/>
      <c r="I37" s="15"/>
      <c r="J37" s="15">
        <f t="shared" si="1"/>
        <v>0.677</v>
      </c>
      <c r="K37" s="15">
        <v>1.1</v>
      </c>
      <c r="L37" s="19"/>
      <c r="M37" s="15"/>
      <c r="N37" s="15">
        <f t="shared" si="2"/>
        <v>1.1</v>
      </c>
      <c r="O37" s="15">
        <v>1</v>
      </c>
      <c r="P37" s="15"/>
      <c r="Q37" s="18"/>
      <c r="R37" s="15">
        <f t="shared" si="3"/>
        <v>5.027</v>
      </c>
    </row>
    <row r="38" spans="1:18" ht="14.25">
      <c r="A38" s="13">
        <f t="shared" si="4"/>
        <v>35</v>
      </c>
      <c r="B38" s="14" t="s">
        <v>80</v>
      </c>
      <c r="C38" s="15" t="s">
        <v>30</v>
      </c>
      <c r="D38" s="15"/>
      <c r="E38" s="15">
        <v>3.116</v>
      </c>
      <c r="F38" s="15">
        <v>5.83</v>
      </c>
      <c r="G38" s="15">
        <f t="shared" si="0"/>
        <v>0.5830000000000001</v>
      </c>
      <c r="H38" s="16"/>
      <c r="I38" s="15"/>
      <c r="J38" s="15">
        <f t="shared" si="1"/>
        <v>0.5830000000000001</v>
      </c>
      <c r="K38" s="15">
        <v>0.6000000000000001</v>
      </c>
      <c r="L38" s="19"/>
      <c r="M38" s="15"/>
      <c r="N38" s="15">
        <f t="shared" si="2"/>
        <v>0.6000000000000001</v>
      </c>
      <c r="O38" s="15">
        <v>1</v>
      </c>
      <c r="P38" s="15"/>
      <c r="Q38" s="18"/>
      <c r="R38" s="15">
        <f t="shared" si="3"/>
        <v>5.299</v>
      </c>
    </row>
    <row r="39" spans="1:18" ht="14.25">
      <c r="A39" s="13">
        <f t="shared" si="4"/>
        <v>36</v>
      </c>
      <c r="B39" s="14" t="s">
        <v>81</v>
      </c>
      <c r="C39" s="15" t="s">
        <v>38</v>
      </c>
      <c r="D39" s="15"/>
      <c r="E39" s="15">
        <v>0</v>
      </c>
      <c r="F39" s="15">
        <v>5.92</v>
      </c>
      <c r="G39" s="15">
        <f t="shared" si="0"/>
        <v>0.592</v>
      </c>
      <c r="H39" s="15"/>
      <c r="I39" s="15"/>
      <c r="J39" s="15">
        <f t="shared" si="1"/>
        <v>0.592</v>
      </c>
      <c r="K39" s="15"/>
      <c r="L39" s="19"/>
      <c r="M39" s="15"/>
      <c r="N39" s="15">
        <f t="shared" si="2"/>
        <v>0</v>
      </c>
      <c r="O39" s="15">
        <v>1</v>
      </c>
      <c r="P39" s="15"/>
      <c r="Q39" s="18"/>
      <c r="R39" s="15">
        <f t="shared" si="3"/>
        <v>1.592</v>
      </c>
    </row>
    <row r="40" spans="1:18" ht="36">
      <c r="A40" s="13">
        <f t="shared" si="4"/>
        <v>37</v>
      </c>
      <c r="B40" s="14" t="s">
        <v>82</v>
      </c>
      <c r="C40" s="15" t="s">
        <v>31</v>
      </c>
      <c r="D40" s="15" t="s">
        <v>83</v>
      </c>
      <c r="E40" s="15">
        <v>1.18</v>
      </c>
      <c r="F40" s="15">
        <v>7.33</v>
      </c>
      <c r="G40" s="15">
        <f t="shared" si="0"/>
        <v>0.7330000000000001</v>
      </c>
      <c r="H40" s="16">
        <v>0.5</v>
      </c>
      <c r="I40" s="15"/>
      <c r="J40" s="15">
        <f t="shared" si="1"/>
        <v>1.233</v>
      </c>
      <c r="K40" s="15"/>
      <c r="L40" s="19"/>
      <c r="M40" s="15"/>
      <c r="N40" s="15">
        <f t="shared" si="2"/>
        <v>0</v>
      </c>
      <c r="O40" s="15">
        <v>1</v>
      </c>
      <c r="P40" s="15"/>
      <c r="Q40" s="18"/>
      <c r="R40" s="15">
        <f t="shared" si="3"/>
        <v>3.4130000000000003</v>
      </c>
    </row>
    <row r="41" spans="1:18" ht="14.25">
      <c r="A41" s="13">
        <f t="shared" si="4"/>
        <v>38</v>
      </c>
      <c r="B41" s="14" t="s">
        <v>84</v>
      </c>
      <c r="C41" s="15" t="s">
        <v>73</v>
      </c>
      <c r="D41" s="15"/>
      <c r="E41" s="15">
        <v>0.78</v>
      </c>
      <c r="F41" s="15">
        <v>7.14</v>
      </c>
      <c r="G41" s="15">
        <f t="shared" si="0"/>
        <v>0.714</v>
      </c>
      <c r="H41" s="16"/>
      <c r="I41" s="15"/>
      <c r="J41" s="15">
        <f t="shared" si="1"/>
        <v>0.714</v>
      </c>
      <c r="K41" s="15"/>
      <c r="L41" s="19"/>
      <c r="M41" s="15"/>
      <c r="N41" s="15">
        <f t="shared" si="2"/>
        <v>0</v>
      </c>
      <c r="O41" s="15">
        <v>1</v>
      </c>
      <c r="P41" s="15"/>
      <c r="Q41" s="18"/>
      <c r="R41" s="15">
        <f t="shared" si="3"/>
        <v>2.4939999999999998</v>
      </c>
    </row>
    <row r="42" spans="1:18" ht="14.25">
      <c r="A42" s="13">
        <f t="shared" si="4"/>
        <v>39</v>
      </c>
      <c r="B42" s="14" t="s">
        <v>85</v>
      </c>
      <c r="C42" s="15" t="s">
        <v>26</v>
      </c>
      <c r="D42" s="15"/>
      <c r="E42" s="15">
        <v>3.489</v>
      </c>
      <c r="F42" s="15">
        <v>7.68</v>
      </c>
      <c r="G42" s="15">
        <f t="shared" si="0"/>
        <v>0.768</v>
      </c>
      <c r="H42" s="15"/>
      <c r="I42" s="15"/>
      <c r="J42" s="15">
        <f t="shared" si="1"/>
        <v>0.768</v>
      </c>
      <c r="K42" s="15">
        <v>0.30000000000000004</v>
      </c>
      <c r="L42" s="19"/>
      <c r="M42" s="15"/>
      <c r="N42" s="15">
        <f t="shared" si="2"/>
        <v>0.30000000000000004</v>
      </c>
      <c r="O42" s="15">
        <v>1</v>
      </c>
      <c r="P42" s="15"/>
      <c r="Q42" s="18"/>
      <c r="R42" s="15">
        <f t="shared" si="3"/>
        <v>5.5569999999999995</v>
      </c>
    </row>
    <row r="43" spans="1:18" ht="14.25">
      <c r="A43" s="13">
        <f t="shared" si="4"/>
        <v>40</v>
      </c>
      <c r="B43" s="14" t="s">
        <v>86</v>
      </c>
      <c r="C43" s="15" t="s">
        <v>87</v>
      </c>
      <c r="D43" s="15"/>
      <c r="E43" s="15">
        <v>3.6950000000000003</v>
      </c>
      <c r="F43" s="15">
        <v>7.04</v>
      </c>
      <c r="G43" s="15">
        <f t="shared" si="0"/>
        <v>0.7040000000000001</v>
      </c>
      <c r="H43" s="16"/>
      <c r="I43" s="15"/>
      <c r="J43" s="15">
        <f t="shared" si="1"/>
        <v>0.7040000000000001</v>
      </c>
      <c r="K43" s="15">
        <v>0.30000000000000004</v>
      </c>
      <c r="L43" s="19"/>
      <c r="M43" s="15"/>
      <c r="N43" s="15">
        <f t="shared" si="2"/>
        <v>0.30000000000000004</v>
      </c>
      <c r="O43" s="15">
        <v>1</v>
      </c>
      <c r="P43" s="15"/>
      <c r="Q43" s="18"/>
      <c r="R43" s="15">
        <f t="shared" si="3"/>
        <v>5.699</v>
      </c>
    </row>
    <row r="44" spans="1:18" ht="14.25">
      <c r="A44" s="13">
        <f t="shared" si="4"/>
        <v>41</v>
      </c>
      <c r="B44" s="14" t="s">
        <v>88</v>
      </c>
      <c r="C44" s="15" t="s">
        <v>31</v>
      </c>
      <c r="D44" s="15"/>
      <c r="E44" s="15">
        <v>1.38</v>
      </c>
      <c r="F44" s="15">
        <v>6.89</v>
      </c>
      <c r="G44" s="15">
        <f t="shared" si="0"/>
        <v>0.6890000000000001</v>
      </c>
      <c r="H44" s="16"/>
      <c r="I44" s="15"/>
      <c r="J44" s="15">
        <f t="shared" si="1"/>
        <v>0.6890000000000001</v>
      </c>
      <c r="K44" s="15">
        <v>0.6000000000000001</v>
      </c>
      <c r="L44" s="19"/>
      <c r="M44" s="15"/>
      <c r="N44" s="15">
        <f t="shared" si="2"/>
        <v>0.6000000000000001</v>
      </c>
      <c r="O44" s="15">
        <v>1</v>
      </c>
      <c r="P44" s="15"/>
      <c r="Q44" s="18"/>
      <c r="R44" s="15">
        <f t="shared" si="3"/>
        <v>3.669</v>
      </c>
    </row>
    <row r="45" spans="1:18" ht="14.25">
      <c r="A45" s="13">
        <f t="shared" si="4"/>
        <v>42</v>
      </c>
      <c r="B45" s="14" t="s">
        <v>89</v>
      </c>
      <c r="C45" s="15" t="s">
        <v>87</v>
      </c>
      <c r="D45" s="15"/>
      <c r="E45" s="15">
        <v>0</v>
      </c>
      <c r="F45" s="15">
        <v>6.6</v>
      </c>
      <c r="G45" s="15">
        <f t="shared" si="0"/>
        <v>0.66</v>
      </c>
      <c r="H45" s="16"/>
      <c r="I45" s="15"/>
      <c r="J45" s="15">
        <f t="shared" si="1"/>
        <v>0.66</v>
      </c>
      <c r="K45" s="21"/>
      <c r="L45" s="20">
        <v>0.5</v>
      </c>
      <c r="M45" s="15"/>
      <c r="N45" s="15">
        <f>K46+L45+M45</f>
        <v>0.5</v>
      </c>
      <c r="O45" s="15">
        <v>1</v>
      </c>
      <c r="P45" s="15"/>
      <c r="Q45" s="18"/>
      <c r="R45" s="15">
        <f t="shared" si="3"/>
        <v>2.16</v>
      </c>
    </row>
    <row r="46" spans="1:18" ht="14.25">
      <c r="A46" s="13">
        <f t="shared" si="4"/>
        <v>43</v>
      </c>
      <c r="B46" s="14" t="s">
        <v>90</v>
      </c>
      <c r="C46" s="15" t="s">
        <v>30</v>
      </c>
      <c r="D46" s="15"/>
      <c r="E46" s="15">
        <v>0.397</v>
      </c>
      <c r="F46" s="15">
        <v>6.27</v>
      </c>
      <c r="G46" s="15">
        <f t="shared" si="0"/>
        <v>0.627</v>
      </c>
      <c r="H46" s="16"/>
      <c r="I46" s="15">
        <v>1</v>
      </c>
      <c r="J46" s="15">
        <f t="shared" si="1"/>
        <v>1.627</v>
      </c>
      <c r="K46" s="15"/>
      <c r="L46" s="19"/>
      <c r="M46" s="15"/>
      <c r="N46" s="15">
        <f aca="true" t="shared" si="5" ref="N46:N104">K46+L46+M46</f>
        <v>0</v>
      </c>
      <c r="O46" s="15">
        <v>1</v>
      </c>
      <c r="P46" s="15"/>
      <c r="Q46" s="18"/>
      <c r="R46" s="15">
        <f t="shared" si="3"/>
        <v>3.024</v>
      </c>
    </row>
    <row r="47" spans="1:18" ht="24.75">
      <c r="A47" s="13">
        <f t="shared" si="4"/>
        <v>44</v>
      </c>
      <c r="B47" s="14" t="s">
        <v>91</v>
      </c>
      <c r="C47" s="15" t="s">
        <v>92</v>
      </c>
      <c r="D47" s="15"/>
      <c r="E47" s="15">
        <v>0</v>
      </c>
      <c r="F47" s="15">
        <v>7.29</v>
      </c>
      <c r="G47" s="15">
        <f t="shared" si="0"/>
        <v>0.7290000000000001</v>
      </c>
      <c r="H47" s="16"/>
      <c r="I47" s="15"/>
      <c r="J47" s="15">
        <f t="shared" si="1"/>
        <v>0.7290000000000001</v>
      </c>
      <c r="K47" s="15"/>
      <c r="L47" s="19"/>
      <c r="M47" s="15"/>
      <c r="N47" s="15">
        <f t="shared" si="5"/>
        <v>0</v>
      </c>
      <c r="O47" s="15">
        <v>1</v>
      </c>
      <c r="P47" s="15"/>
      <c r="Q47" s="18"/>
      <c r="R47" s="15">
        <f t="shared" si="3"/>
        <v>1.729</v>
      </c>
    </row>
    <row r="48" spans="1:18" ht="14.25">
      <c r="A48" s="13">
        <f t="shared" si="4"/>
        <v>45</v>
      </c>
      <c r="B48" s="14" t="s">
        <v>93</v>
      </c>
      <c r="C48" s="15" t="s">
        <v>28</v>
      </c>
      <c r="D48" s="15"/>
      <c r="E48" s="15">
        <v>1.125</v>
      </c>
      <c r="F48" s="15">
        <v>5</v>
      </c>
      <c r="G48" s="15">
        <f t="shared" si="0"/>
        <v>0.5</v>
      </c>
      <c r="H48" s="16"/>
      <c r="I48" s="15"/>
      <c r="J48" s="15">
        <f t="shared" si="1"/>
        <v>0.5</v>
      </c>
      <c r="K48" s="15"/>
      <c r="L48" s="19"/>
      <c r="M48" s="15"/>
      <c r="N48" s="15">
        <f t="shared" si="5"/>
        <v>0</v>
      </c>
      <c r="O48" s="15">
        <v>1</v>
      </c>
      <c r="P48" s="15"/>
      <c r="Q48" s="18"/>
      <c r="R48" s="15">
        <f t="shared" si="3"/>
        <v>2.625</v>
      </c>
    </row>
    <row r="49" spans="1:18" ht="14.25">
      <c r="A49" s="13">
        <f t="shared" si="4"/>
        <v>46</v>
      </c>
      <c r="B49" s="14" t="s">
        <v>94</v>
      </c>
      <c r="C49" s="15" t="s">
        <v>57</v>
      </c>
      <c r="D49" s="15"/>
      <c r="E49" s="15">
        <v>3.8609999999999998</v>
      </c>
      <c r="F49" s="15">
        <v>7.42</v>
      </c>
      <c r="G49" s="15">
        <f t="shared" si="0"/>
        <v>0.742</v>
      </c>
      <c r="H49" s="15"/>
      <c r="I49" s="15">
        <v>1</v>
      </c>
      <c r="J49" s="15">
        <f t="shared" si="1"/>
        <v>1.742</v>
      </c>
      <c r="K49" s="15"/>
      <c r="L49" s="19"/>
      <c r="M49" s="15"/>
      <c r="N49" s="15">
        <f t="shared" si="5"/>
        <v>0</v>
      </c>
      <c r="O49" s="15">
        <v>1</v>
      </c>
      <c r="P49" s="15"/>
      <c r="Q49" s="18"/>
      <c r="R49" s="15">
        <f t="shared" si="3"/>
        <v>6.603</v>
      </c>
    </row>
    <row r="50" spans="1:18" ht="24.75">
      <c r="A50" s="13">
        <f t="shared" si="4"/>
        <v>47</v>
      </c>
      <c r="B50" s="14" t="s">
        <v>95</v>
      </c>
      <c r="C50" s="15" t="s">
        <v>92</v>
      </c>
      <c r="D50" s="15"/>
      <c r="E50" s="15">
        <v>0</v>
      </c>
      <c r="F50" s="15">
        <v>7.97</v>
      </c>
      <c r="G50" s="15">
        <f t="shared" si="0"/>
        <v>0.797</v>
      </c>
      <c r="H50" s="15"/>
      <c r="I50" s="15"/>
      <c r="J50" s="15">
        <f t="shared" si="1"/>
        <v>0.797</v>
      </c>
      <c r="K50" s="15"/>
      <c r="L50" s="19"/>
      <c r="M50" s="15"/>
      <c r="N50" s="15">
        <f t="shared" si="5"/>
        <v>0</v>
      </c>
      <c r="O50" s="15">
        <v>1</v>
      </c>
      <c r="P50" s="15"/>
      <c r="Q50" s="18"/>
      <c r="R50" s="15">
        <f t="shared" si="3"/>
        <v>1.7970000000000002</v>
      </c>
    </row>
    <row r="51" spans="1:18" ht="14.25">
      <c r="A51" s="13">
        <f t="shared" si="4"/>
        <v>48</v>
      </c>
      <c r="B51" s="14" t="s">
        <v>96</v>
      </c>
      <c r="C51" s="15" t="s">
        <v>38</v>
      </c>
      <c r="D51" s="15"/>
      <c r="E51" s="15">
        <v>3.537</v>
      </c>
      <c r="F51" s="15">
        <v>5.59</v>
      </c>
      <c r="G51" s="15">
        <f t="shared" si="0"/>
        <v>0.559</v>
      </c>
      <c r="H51" s="16"/>
      <c r="I51" s="15"/>
      <c r="J51" s="15">
        <f t="shared" si="1"/>
        <v>0.559</v>
      </c>
      <c r="K51" s="15">
        <v>0.30000000000000004</v>
      </c>
      <c r="L51" s="19"/>
      <c r="M51" s="15"/>
      <c r="N51" s="15">
        <f t="shared" si="5"/>
        <v>0.30000000000000004</v>
      </c>
      <c r="O51" s="15">
        <v>1</v>
      </c>
      <c r="P51" s="15"/>
      <c r="Q51" s="18"/>
      <c r="R51" s="15">
        <f t="shared" si="3"/>
        <v>5.396</v>
      </c>
    </row>
    <row r="52" spans="1:18" ht="14.25">
      <c r="A52" s="13">
        <f t="shared" si="4"/>
        <v>49</v>
      </c>
      <c r="B52" s="14" t="s">
        <v>97</v>
      </c>
      <c r="C52" s="15" t="s">
        <v>38</v>
      </c>
      <c r="D52" s="15"/>
      <c r="E52" s="15">
        <v>1.143</v>
      </c>
      <c r="F52" s="15">
        <v>7.27</v>
      </c>
      <c r="G52" s="15">
        <f t="shared" si="0"/>
        <v>0.727</v>
      </c>
      <c r="H52" s="16">
        <v>0.5</v>
      </c>
      <c r="I52" s="15"/>
      <c r="J52" s="15">
        <f t="shared" si="1"/>
        <v>1.2269999999999999</v>
      </c>
      <c r="K52" s="15"/>
      <c r="L52" s="19"/>
      <c r="M52" s="15"/>
      <c r="N52" s="15">
        <f t="shared" si="5"/>
        <v>0</v>
      </c>
      <c r="O52" s="15">
        <v>1</v>
      </c>
      <c r="P52" s="15"/>
      <c r="Q52" s="18"/>
      <c r="R52" s="15">
        <f t="shared" si="3"/>
        <v>3.37</v>
      </c>
    </row>
    <row r="53" spans="1:18" ht="24.75">
      <c r="A53" s="13">
        <f t="shared" si="4"/>
        <v>50</v>
      </c>
      <c r="B53" s="14" t="s">
        <v>98</v>
      </c>
      <c r="C53" s="15" t="s">
        <v>30</v>
      </c>
      <c r="D53" s="15" t="s">
        <v>99</v>
      </c>
      <c r="E53" s="15">
        <v>3.373</v>
      </c>
      <c r="F53" s="15">
        <v>7.64</v>
      </c>
      <c r="G53" s="15">
        <f t="shared" si="0"/>
        <v>0.764</v>
      </c>
      <c r="H53" s="16">
        <v>0.5</v>
      </c>
      <c r="I53" s="15"/>
      <c r="J53" s="15">
        <f t="shared" si="1"/>
        <v>1.264</v>
      </c>
      <c r="K53" s="15"/>
      <c r="L53" s="19"/>
      <c r="M53" s="15"/>
      <c r="N53" s="15">
        <f t="shared" si="5"/>
        <v>0</v>
      </c>
      <c r="O53" s="15">
        <v>1</v>
      </c>
      <c r="P53" s="15"/>
      <c r="Q53" s="18"/>
      <c r="R53" s="15">
        <f t="shared" si="3"/>
        <v>5.6370000000000005</v>
      </c>
    </row>
    <row r="54" spans="1:18" ht="14.25">
      <c r="A54" s="13">
        <f t="shared" si="4"/>
        <v>51</v>
      </c>
      <c r="B54" s="14" t="s">
        <v>100</v>
      </c>
      <c r="C54" s="15" t="s">
        <v>38</v>
      </c>
      <c r="D54" s="15"/>
      <c r="E54" s="15">
        <v>2.18</v>
      </c>
      <c r="F54" s="15">
        <v>6.56</v>
      </c>
      <c r="G54" s="15">
        <f t="shared" si="0"/>
        <v>0.656</v>
      </c>
      <c r="H54" s="16"/>
      <c r="I54" s="15"/>
      <c r="J54" s="15">
        <f t="shared" si="1"/>
        <v>0.656</v>
      </c>
      <c r="K54" s="15"/>
      <c r="L54" s="20">
        <v>0.5</v>
      </c>
      <c r="M54" s="15"/>
      <c r="N54" s="15">
        <f t="shared" si="5"/>
        <v>0.5</v>
      </c>
      <c r="O54" s="15">
        <v>1</v>
      </c>
      <c r="P54" s="15"/>
      <c r="Q54" s="18"/>
      <c r="R54" s="15">
        <f t="shared" si="3"/>
        <v>4.336</v>
      </c>
    </row>
    <row r="55" spans="1:18" ht="14.25">
      <c r="A55" s="13">
        <f t="shared" si="4"/>
        <v>52</v>
      </c>
      <c r="B55" s="14" t="s">
        <v>101</v>
      </c>
      <c r="C55" s="15" t="s">
        <v>55</v>
      </c>
      <c r="D55" s="15"/>
      <c r="E55" s="15">
        <v>3.258</v>
      </c>
      <c r="F55" s="15">
        <v>7.53</v>
      </c>
      <c r="G55" s="15">
        <f t="shared" si="0"/>
        <v>0.7530000000000001</v>
      </c>
      <c r="H55" s="15"/>
      <c r="I55" s="15">
        <v>1</v>
      </c>
      <c r="J55" s="15">
        <f t="shared" si="1"/>
        <v>1.7530000000000001</v>
      </c>
      <c r="K55" s="15"/>
      <c r="L55" s="19"/>
      <c r="M55" s="15"/>
      <c r="N55" s="15">
        <f t="shared" si="5"/>
        <v>0</v>
      </c>
      <c r="O55" s="15">
        <v>1</v>
      </c>
      <c r="P55" s="15"/>
      <c r="Q55" s="18"/>
      <c r="R55" s="15">
        <f t="shared" si="3"/>
        <v>6.011</v>
      </c>
    </row>
    <row r="56" spans="1:18" ht="14.25">
      <c r="A56" s="13">
        <f t="shared" si="4"/>
        <v>53</v>
      </c>
      <c r="B56" s="14" t="s">
        <v>102</v>
      </c>
      <c r="C56" s="15" t="s">
        <v>38</v>
      </c>
      <c r="D56" s="15"/>
      <c r="E56" s="15">
        <v>0</v>
      </c>
      <c r="F56" s="15">
        <v>6.37</v>
      </c>
      <c r="G56" s="15">
        <f t="shared" si="0"/>
        <v>0.637</v>
      </c>
      <c r="H56" s="16">
        <v>0.5</v>
      </c>
      <c r="I56" s="15"/>
      <c r="J56" s="15">
        <f t="shared" si="1"/>
        <v>1.137</v>
      </c>
      <c r="K56" s="15">
        <v>0.30000000000000004</v>
      </c>
      <c r="L56" s="19"/>
      <c r="M56" s="15"/>
      <c r="N56" s="15">
        <f t="shared" si="5"/>
        <v>0.30000000000000004</v>
      </c>
      <c r="O56" s="15">
        <v>1</v>
      </c>
      <c r="P56" s="15"/>
      <c r="Q56" s="18"/>
      <c r="R56" s="15">
        <f t="shared" si="3"/>
        <v>2.4370000000000003</v>
      </c>
    </row>
    <row r="57" spans="1:18" ht="36">
      <c r="A57" s="13">
        <f t="shared" si="4"/>
        <v>54</v>
      </c>
      <c r="B57" s="14" t="s">
        <v>103</v>
      </c>
      <c r="C57" s="15" t="s">
        <v>26</v>
      </c>
      <c r="D57" s="15" t="s">
        <v>83</v>
      </c>
      <c r="E57" s="15">
        <v>0.426</v>
      </c>
      <c r="F57" s="15">
        <v>7.01</v>
      </c>
      <c r="G57" s="15">
        <f t="shared" si="0"/>
        <v>0.7010000000000001</v>
      </c>
      <c r="H57" s="16"/>
      <c r="I57" s="15"/>
      <c r="J57" s="15">
        <f t="shared" si="1"/>
        <v>0.7010000000000001</v>
      </c>
      <c r="K57" s="15">
        <v>0.30000000000000004</v>
      </c>
      <c r="L57" s="19"/>
      <c r="M57" s="15"/>
      <c r="N57" s="15">
        <f t="shared" si="5"/>
        <v>0.30000000000000004</v>
      </c>
      <c r="O57" s="15">
        <v>1</v>
      </c>
      <c r="P57" s="15"/>
      <c r="Q57" s="18"/>
      <c r="R57" s="15">
        <f t="shared" si="3"/>
        <v>2.427</v>
      </c>
    </row>
    <row r="58" spans="1:18" ht="14.25">
      <c r="A58" s="13">
        <f t="shared" si="4"/>
        <v>55</v>
      </c>
      <c r="B58" s="14" t="s">
        <v>104</v>
      </c>
      <c r="C58" s="15" t="s">
        <v>31</v>
      </c>
      <c r="D58" s="15"/>
      <c r="E58" s="15">
        <v>0</v>
      </c>
      <c r="F58" s="15">
        <v>6.88</v>
      </c>
      <c r="G58" s="15">
        <f t="shared" si="0"/>
        <v>0.6880000000000001</v>
      </c>
      <c r="H58" s="15"/>
      <c r="I58" s="15"/>
      <c r="J58" s="15">
        <f t="shared" si="1"/>
        <v>0.6880000000000001</v>
      </c>
      <c r="K58" s="15"/>
      <c r="L58" s="19"/>
      <c r="M58" s="15"/>
      <c r="N58" s="15">
        <f t="shared" si="5"/>
        <v>0</v>
      </c>
      <c r="O58" s="15">
        <v>1</v>
      </c>
      <c r="P58" s="15"/>
      <c r="Q58" s="18"/>
      <c r="R58" s="15">
        <f t="shared" si="3"/>
        <v>1.6880000000000002</v>
      </c>
    </row>
    <row r="59" spans="1:18" ht="14.25">
      <c r="A59" s="13">
        <f t="shared" si="4"/>
        <v>56</v>
      </c>
      <c r="B59" s="14" t="s">
        <v>105</v>
      </c>
      <c r="C59" s="15" t="s">
        <v>87</v>
      </c>
      <c r="D59" s="15"/>
      <c r="E59" s="15">
        <v>3.09</v>
      </c>
      <c r="F59" s="15">
        <v>6.57</v>
      </c>
      <c r="G59" s="15">
        <f t="shared" si="0"/>
        <v>0.657</v>
      </c>
      <c r="H59" s="16"/>
      <c r="I59" s="15"/>
      <c r="J59" s="15">
        <f t="shared" si="1"/>
        <v>0.657</v>
      </c>
      <c r="K59" s="15">
        <v>0.30000000000000004</v>
      </c>
      <c r="L59" s="19"/>
      <c r="M59" s="15"/>
      <c r="N59" s="15">
        <f t="shared" si="5"/>
        <v>0.30000000000000004</v>
      </c>
      <c r="O59" s="15">
        <v>1</v>
      </c>
      <c r="P59" s="15"/>
      <c r="Q59" s="18"/>
      <c r="R59" s="15">
        <f t="shared" si="3"/>
        <v>5.047</v>
      </c>
    </row>
    <row r="60" spans="1:18" ht="24.75">
      <c r="A60" s="13">
        <f t="shared" si="4"/>
        <v>57</v>
      </c>
      <c r="B60" s="14" t="s">
        <v>106</v>
      </c>
      <c r="C60" s="15" t="s">
        <v>107</v>
      </c>
      <c r="D60" s="15" t="s">
        <v>108</v>
      </c>
      <c r="E60" s="15">
        <v>3.407</v>
      </c>
      <c r="F60" s="15">
        <v>7.23</v>
      </c>
      <c r="G60" s="15">
        <f t="shared" si="0"/>
        <v>0.7230000000000001</v>
      </c>
      <c r="H60" s="16"/>
      <c r="I60" s="15"/>
      <c r="J60" s="15">
        <f t="shared" si="1"/>
        <v>0.7230000000000001</v>
      </c>
      <c r="K60" s="15"/>
      <c r="L60" s="19"/>
      <c r="M60" s="15"/>
      <c r="N60" s="15">
        <f t="shared" si="5"/>
        <v>0</v>
      </c>
      <c r="O60" s="15">
        <v>1</v>
      </c>
      <c r="P60" s="15"/>
      <c r="Q60" s="18"/>
      <c r="R60" s="15">
        <f t="shared" si="3"/>
        <v>5.13</v>
      </c>
    </row>
    <row r="61" spans="1:18" ht="14.25">
      <c r="A61" s="13">
        <f t="shared" si="4"/>
        <v>58</v>
      </c>
      <c r="B61" s="14" t="s">
        <v>109</v>
      </c>
      <c r="C61" s="15" t="s">
        <v>38</v>
      </c>
      <c r="D61" s="15"/>
      <c r="E61" s="15">
        <v>3.832</v>
      </c>
      <c r="F61" s="15">
        <v>7.23</v>
      </c>
      <c r="G61" s="15">
        <f t="shared" si="0"/>
        <v>0.7230000000000001</v>
      </c>
      <c r="H61" s="16">
        <v>0.5</v>
      </c>
      <c r="I61" s="15"/>
      <c r="J61" s="15">
        <f t="shared" si="1"/>
        <v>1.223</v>
      </c>
      <c r="K61" s="15">
        <v>0.30000000000000004</v>
      </c>
      <c r="L61" s="19"/>
      <c r="M61" s="15"/>
      <c r="N61" s="15">
        <f t="shared" si="5"/>
        <v>0.30000000000000004</v>
      </c>
      <c r="O61" s="15">
        <v>1</v>
      </c>
      <c r="P61" s="15"/>
      <c r="Q61" s="18"/>
      <c r="R61" s="15">
        <f t="shared" si="3"/>
        <v>6.3549999999999995</v>
      </c>
    </row>
    <row r="62" spans="1:18" ht="24.75">
      <c r="A62" s="13">
        <f t="shared" si="4"/>
        <v>59</v>
      </c>
      <c r="B62" s="14" t="s">
        <v>110</v>
      </c>
      <c r="C62" s="15" t="s">
        <v>33</v>
      </c>
      <c r="D62" s="15" t="s">
        <v>111</v>
      </c>
      <c r="E62" s="15">
        <v>0</v>
      </c>
      <c r="F62" s="15">
        <v>7.51</v>
      </c>
      <c r="G62" s="15">
        <f t="shared" si="0"/>
        <v>0.751</v>
      </c>
      <c r="H62" s="15"/>
      <c r="I62" s="15"/>
      <c r="J62" s="15">
        <f t="shared" si="1"/>
        <v>0.751</v>
      </c>
      <c r="K62" s="15"/>
      <c r="L62" s="19"/>
      <c r="M62" s="15"/>
      <c r="N62" s="15">
        <f t="shared" si="5"/>
        <v>0</v>
      </c>
      <c r="O62" s="15">
        <v>1</v>
      </c>
      <c r="P62" s="15"/>
      <c r="Q62" s="18"/>
      <c r="R62" s="15">
        <f t="shared" si="3"/>
        <v>1.751</v>
      </c>
    </row>
    <row r="63" spans="1:18" ht="24.75">
      <c r="A63" s="13">
        <f t="shared" si="4"/>
        <v>60</v>
      </c>
      <c r="B63" s="14" t="s">
        <v>112</v>
      </c>
      <c r="C63" s="15" t="s">
        <v>33</v>
      </c>
      <c r="D63" s="15" t="s">
        <v>111</v>
      </c>
      <c r="E63" s="15">
        <v>0.587</v>
      </c>
      <c r="F63" s="15">
        <v>6.88</v>
      </c>
      <c r="G63" s="15">
        <f t="shared" si="0"/>
        <v>0.6880000000000001</v>
      </c>
      <c r="H63" s="15"/>
      <c r="I63" s="15"/>
      <c r="J63" s="15">
        <f t="shared" si="1"/>
        <v>0.6880000000000001</v>
      </c>
      <c r="K63" s="15">
        <v>0.6000000000000001</v>
      </c>
      <c r="L63" s="19"/>
      <c r="M63" s="15"/>
      <c r="N63" s="15">
        <f t="shared" si="5"/>
        <v>0.6000000000000001</v>
      </c>
      <c r="O63" s="15">
        <v>1</v>
      </c>
      <c r="P63" s="15"/>
      <c r="Q63" s="18"/>
      <c r="R63" s="15">
        <f t="shared" si="3"/>
        <v>2.875</v>
      </c>
    </row>
    <row r="64" spans="1:18" ht="14.25">
      <c r="A64" s="13">
        <f t="shared" si="4"/>
        <v>61</v>
      </c>
      <c r="B64" s="14" t="s">
        <v>113</v>
      </c>
      <c r="C64" s="15" t="s">
        <v>31</v>
      </c>
      <c r="D64" s="15" t="s">
        <v>26</v>
      </c>
      <c r="E64" s="15">
        <v>3.445</v>
      </c>
      <c r="F64" s="15">
        <v>7.1</v>
      </c>
      <c r="G64" s="15">
        <f t="shared" si="0"/>
        <v>0.71</v>
      </c>
      <c r="H64" s="16"/>
      <c r="I64" s="15"/>
      <c r="J64" s="15">
        <f t="shared" si="1"/>
        <v>0.71</v>
      </c>
      <c r="K64" s="15">
        <v>0.30000000000000004</v>
      </c>
      <c r="L64" s="19"/>
      <c r="M64" s="15"/>
      <c r="N64" s="15">
        <f t="shared" si="5"/>
        <v>0.30000000000000004</v>
      </c>
      <c r="O64" s="15">
        <v>1</v>
      </c>
      <c r="P64" s="15"/>
      <c r="Q64" s="18"/>
      <c r="R64" s="15">
        <f t="shared" si="3"/>
        <v>5.454999999999999</v>
      </c>
    </row>
    <row r="65" spans="1:18" ht="24.75">
      <c r="A65" s="13">
        <f t="shared" si="4"/>
        <v>62</v>
      </c>
      <c r="B65" s="14" t="s">
        <v>114</v>
      </c>
      <c r="C65" s="15" t="s">
        <v>115</v>
      </c>
      <c r="D65" s="15"/>
      <c r="E65" s="15">
        <v>0</v>
      </c>
      <c r="F65" s="15">
        <v>8.27</v>
      </c>
      <c r="G65" s="15">
        <f t="shared" si="0"/>
        <v>0.827</v>
      </c>
      <c r="H65" s="16"/>
      <c r="I65" s="15"/>
      <c r="J65" s="15">
        <f t="shared" si="1"/>
        <v>0.827</v>
      </c>
      <c r="K65" s="15"/>
      <c r="L65" s="20">
        <v>0.5</v>
      </c>
      <c r="M65" s="15"/>
      <c r="N65" s="15">
        <f t="shared" si="5"/>
        <v>0.5</v>
      </c>
      <c r="O65" s="15"/>
      <c r="P65" s="15"/>
      <c r="Q65" s="18"/>
      <c r="R65" s="15">
        <f t="shared" si="3"/>
        <v>1.327</v>
      </c>
    </row>
    <row r="66" spans="1:18" ht="58.5">
      <c r="A66" s="13">
        <f t="shared" si="4"/>
        <v>63</v>
      </c>
      <c r="B66" s="14" t="s">
        <v>116</v>
      </c>
      <c r="C66" s="15" t="s">
        <v>33</v>
      </c>
      <c r="D66" s="15" t="s">
        <v>117</v>
      </c>
      <c r="E66" s="15">
        <v>3.126</v>
      </c>
      <c r="F66" s="15">
        <v>8.07</v>
      </c>
      <c r="G66" s="15">
        <f t="shared" si="0"/>
        <v>0.807</v>
      </c>
      <c r="H66" s="15">
        <v>0.5</v>
      </c>
      <c r="I66" s="15"/>
      <c r="J66" s="15">
        <f t="shared" si="1"/>
        <v>1.307</v>
      </c>
      <c r="K66" s="15"/>
      <c r="L66" s="19"/>
      <c r="M66" s="15"/>
      <c r="N66" s="15">
        <f t="shared" si="5"/>
        <v>0</v>
      </c>
      <c r="O66" s="15">
        <v>1</v>
      </c>
      <c r="P66" s="15"/>
      <c r="Q66" s="18"/>
      <c r="R66" s="15">
        <f t="shared" si="3"/>
        <v>5.433</v>
      </c>
    </row>
    <row r="67" spans="1:18" ht="36.75">
      <c r="A67" s="13">
        <f t="shared" si="4"/>
        <v>64</v>
      </c>
      <c r="B67" s="14" t="s">
        <v>118</v>
      </c>
      <c r="C67" s="15" t="s">
        <v>119</v>
      </c>
      <c r="D67" s="15" t="s">
        <v>83</v>
      </c>
      <c r="E67" s="15">
        <v>0.34</v>
      </c>
      <c r="F67" s="15">
        <v>6.72</v>
      </c>
      <c r="G67" s="15">
        <f t="shared" si="0"/>
        <v>0.672</v>
      </c>
      <c r="H67" s="16"/>
      <c r="I67" s="15"/>
      <c r="J67" s="15">
        <f t="shared" si="1"/>
        <v>0.672</v>
      </c>
      <c r="K67" s="15"/>
      <c r="L67" s="19"/>
      <c r="M67" s="15"/>
      <c r="N67" s="15">
        <f t="shared" si="5"/>
        <v>0</v>
      </c>
      <c r="O67" s="15">
        <v>1</v>
      </c>
      <c r="P67" s="15"/>
      <c r="Q67" s="22"/>
      <c r="R67" s="15">
        <f t="shared" si="3"/>
        <v>2.012</v>
      </c>
    </row>
    <row r="68" spans="1:18" ht="14.25">
      <c r="A68" s="13">
        <f t="shared" si="4"/>
        <v>65</v>
      </c>
      <c r="B68" s="14" t="s">
        <v>120</v>
      </c>
      <c r="C68" s="15" t="s">
        <v>38</v>
      </c>
      <c r="D68" s="15"/>
      <c r="E68" s="15">
        <v>3.864</v>
      </c>
      <c r="F68" s="15">
        <v>6.88</v>
      </c>
      <c r="G68" s="15">
        <f t="shared" si="0"/>
        <v>0.6880000000000001</v>
      </c>
      <c r="H68" s="16"/>
      <c r="I68" s="15"/>
      <c r="J68" s="15">
        <f t="shared" si="1"/>
        <v>0.6880000000000001</v>
      </c>
      <c r="K68" s="15"/>
      <c r="L68" s="19"/>
      <c r="M68" s="15"/>
      <c r="N68" s="15">
        <f t="shared" si="5"/>
        <v>0</v>
      </c>
      <c r="O68" s="15">
        <v>1</v>
      </c>
      <c r="P68" s="15"/>
      <c r="Q68" s="18"/>
      <c r="R68" s="15">
        <f t="shared" si="3"/>
        <v>5.552</v>
      </c>
    </row>
    <row r="69" spans="1:18" ht="14.25">
      <c r="A69" s="13">
        <f t="shared" si="4"/>
        <v>66</v>
      </c>
      <c r="B69" s="14" t="s">
        <v>121</v>
      </c>
      <c r="C69" s="15" t="s">
        <v>28</v>
      </c>
      <c r="D69" s="15"/>
      <c r="E69" s="15">
        <v>3.547</v>
      </c>
      <c r="F69" s="15">
        <v>7.63</v>
      </c>
      <c r="G69" s="15">
        <f t="shared" si="0"/>
        <v>0.763</v>
      </c>
      <c r="H69" s="15"/>
      <c r="I69" s="15"/>
      <c r="J69" s="15">
        <f t="shared" si="1"/>
        <v>0.763</v>
      </c>
      <c r="K69" s="15"/>
      <c r="L69" s="19"/>
      <c r="M69" s="15"/>
      <c r="N69" s="15">
        <f t="shared" si="5"/>
        <v>0</v>
      </c>
      <c r="O69" s="15">
        <v>1</v>
      </c>
      <c r="P69" s="15"/>
      <c r="Q69" s="18"/>
      <c r="R69" s="15">
        <f t="shared" si="3"/>
        <v>5.3100000000000005</v>
      </c>
    </row>
    <row r="70" spans="1:18" ht="14.25">
      <c r="A70" s="13">
        <f t="shared" si="4"/>
        <v>67</v>
      </c>
      <c r="B70" s="14" t="s">
        <v>122</v>
      </c>
      <c r="C70" s="15" t="s">
        <v>55</v>
      </c>
      <c r="D70" s="15"/>
      <c r="E70" s="15">
        <v>0</v>
      </c>
      <c r="F70" s="15">
        <v>7.23</v>
      </c>
      <c r="G70" s="15">
        <f t="shared" si="0"/>
        <v>0.7230000000000001</v>
      </c>
      <c r="H70" s="15"/>
      <c r="I70" s="15"/>
      <c r="J70" s="15">
        <f t="shared" si="1"/>
        <v>0.7230000000000001</v>
      </c>
      <c r="K70" s="15"/>
      <c r="L70" s="19"/>
      <c r="M70" s="15"/>
      <c r="N70" s="15">
        <f t="shared" si="5"/>
        <v>0</v>
      </c>
      <c r="O70" s="15">
        <v>1</v>
      </c>
      <c r="P70" s="15"/>
      <c r="Q70" s="18"/>
      <c r="R70" s="15">
        <f t="shared" si="3"/>
        <v>1.723</v>
      </c>
    </row>
    <row r="71" spans="1:18" ht="14.25">
      <c r="A71" s="13">
        <f t="shared" si="4"/>
        <v>68</v>
      </c>
      <c r="B71" s="14" t="s">
        <v>123</v>
      </c>
      <c r="C71" s="15" t="s">
        <v>38</v>
      </c>
      <c r="D71" s="15"/>
      <c r="E71" s="15">
        <v>0</v>
      </c>
      <c r="F71" s="15">
        <v>6.64</v>
      </c>
      <c r="G71" s="15">
        <f t="shared" si="0"/>
        <v>0.664</v>
      </c>
      <c r="H71" s="15"/>
      <c r="I71" s="15"/>
      <c r="J71" s="15">
        <f t="shared" si="1"/>
        <v>0.664</v>
      </c>
      <c r="K71" s="15"/>
      <c r="L71" s="19"/>
      <c r="M71" s="15"/>
      <c r="N71" s="15">
        <f t="shared" si="5"/>
        <v>0</v>
      </c>
      <c r="O71" s="15">
        <v>1</v>
      </c>
      <c r="P71" s="15"/>
      <c r="Q71" s="18"/>
      <c r="R71" s="15">
        <f t="shared" si="3"/>
        <v>1.6640000000000001</v>
      </c>
    </row>
    <row r="72" spans="1:18" ht="14.25">
      <c r="A72" s="13">
        <f t="shared" si="4"/>
        <v>69</v>
      </c>
      <c r="B72" s="14" t="s">
        <v>124</v>
      </c>
      <c r="C72" s="15" t="s">
        <v>26</v>
      </c>
      <c r="D72" s="15"/>
      <c r="E72" s="15">
        <v>2.177</v>
      </c>
      <c r="F72" s="15">
        <v>6.73</v>
      </c>
      <c r="G72" s="15">
        <f t="shared" si="0"/>
        <v>0.673</v>
      </c>
      <c r="H72" s="16"/>
      <c r="I72" s="15"/>
      <c r="J72" s="15">
        <f t="shared" si="1"/>
        <v>0.673</v>
      </c>
      <c r="K72" s="15"/>
      <c r="L72" s="19"/>
      <c r="M72" s="15"/>
      <c r="N72" s="15">
        <f t="shared" si="5"/>
        <v>0</v>
      </c>
      <c r="O72" s="15">
        <v>1</v>
      </c>
      <c r="P72" s="15"/>
      <c r="Q72" s="18"/>
      <c r="R72" s="15">
        <f t="shared" si="3"/>
        <v>3.85</v>
      </c>
    </row>
    <row r="73" spans="1:18" ht="14.25">
      <c r="A73" s="13">
        <f t="shared" si="4"/>
        <v>70</v>
      </c>
      <c r="B73" s="14" t="s">
        <v>125</v>
      </c>
      <c r="C73" s="15" t="s">
        <v>73</v>
      </c>
      <c r="D73" s="15"/>
      <c r="E73" s="15">
        <v>0</v>
      </c>
      <c r="F73" s="15">
        <v>7.11</v>
      </c>
      <c r="G73" s="15">
        <f t="shared" si="0"/>
        <v>0.7110000000000001</v>
      </c>
      <c r="H73" s="16"/>
      <c r="I73" s="15"/>
      <c r="J73" s="15">
        <f t="shared" si="1"/>
        <v>0.7110000000000001</v>
      </c>
      <c r="K73" s="21"/>
      <c r="L73" s="15">
        <v>0.5</v>
      </c>
      <c r="M73" s="15"/>
      <c r="N73" s="15">
        <f t="shared" si="5"/>
        <v>0.5</v>
      </c>
      <c r="O73" s="15">
        <v>1</v>
      </c>
      <c r="P73" s="15"/>
      <c r="Q73" s="18"/>
      <c r="R73" s="15">
        <f t="shared" si="3"/>
        <v>2.2110000000000003</v>
      </c>
    </row>
    <row r="74" spans="1:18" ht="33" customHeight="1">
      <c r="A74" s="13">
        <f t="shared" si="4"/>
        <v>71</v>
      </c>
      <c r="B74" s="14" t="s">
        <v>126</v>
      </c>
      <c r="C74" s="15" t="s">
        <v>127</v>
      </c>
      <c r="D74" s="15"/>
      <c r="E74" s="15">
        <v>0</v>
      </c>
      <c r="F74" s="15">
        <v>6.82</v>
      </c>
      <c r="G74" s="15">
        <f t="shared" si="0"/>
        <v>0.682</v>
      </c>
      <c r="H74" s="16"/>
      <c r="I74" s="15"/>
      <c r="J74" s="15">
        <f t="shared" si="1"/>
        <v>0.682</v>
      </c>
      <c r="K74" s="15"/>
      <c r="L74" s="19"/>
      <c r="M74" s="15"/>
      <c r="N74" s="15">
        <f t="shared" si="5"/>
        <v>0</v>
      </c>
      <c r="O74" s="15">
        <v>1</v>
      </c>
      <c r="P74" s="15"/>
      <c r="Q74" s="22"/>
      <c r="R74" s="15">
        <f t="shared" si="3"/>
        <v>1.682</v>
      </c>
    </row>
    <row r="75" spans="1:18" ht="24.75">
      <c r="A75" s="13">
        <f t="shared" si="4"/>
        <v>72</v>
      </c>
      <c r="B75" s="14" t="s">
        <v>128</v>
      </c>
      <c r="C75" s="15" t="s">
        <v>33</v>
      </c>
      <c r="D75" s="15" t="s">
        <v>129</v>
      </c>
      <c r="E75" s="15">
        <v>3.74</v>
      </c>
      <c r="F75" s="15">
        <v>6.88</v>
      </c>
      <c r="G75" s="15">
        <f t="shared" si="0"/>
        <v>0.6880000000000001</v>
      </c>
      <c r="H75" s="15"/>
      <c r="I75" s="15"/>
      <c r="J75" s="15">
        <f t="shared" si="1"/>
        <v>0.6880000000000001</v>
      </c>
      <c r="K75" s="15">
        <v>0.30000000000000004</v>
      </c>
      <c r="L75" s="19"/>
      <c r="M75" s="15"/>
      <c r="N75" s="15">
        <f t="shared" si="5"/>
        <v>0.30000000000000004</v>
      </c>
      <c r="O75" s="15">
        <v>1</v>
      </c>
      <c r="P75" s="15"/>
      <c r="Q75" s="18"/>
      <c r="R75" s="15">
        <f t="shared" si="3"/>
        <v>5.728</v>
      </c>
    </row>
    <row r="76" spans="1:18" ht="14.25">
      <c r="A76" s="13">
        <f t="shared" si="4"/>
        <v>73</v>
      </c>
      <c r="B76" s="14" t="s">
        <v>130</v>
      </c>
      <c r="C76" s="15" t="s">
        <v>31</v>
      </c>
      <c r="D76" s="15"/>
      <c r="E76" s="15">
        <v>0</v>
      </c>
      <c r="F76" s="15">
        <v>6.49</v>
      </c>
      <c r="G76" s="15">
        <f t="shared" si="0"/>
        <v>0.649</v>
      </c>
      <c r="H76" s="16"/>
      <c r="I76" s="15"/>
      <c r="J76" s="15">
        <f t="shared" si="1"/>
        <v>0.649</v>
      </c>
      <c r="K76" s="15"/>
      <c r="L76" s="19"/>
      <c r="M76" s="15"/>
      <c r="N76" s="15">
        <f t="shared" si="5"/>
        <v>0</v>
      </c>
      <c r="O76" s="15">
        <v>1</v>
      </c>
      <c r="P76" s="15"/>
      <c r="Q76" s="18"/>
      <c r="R76" s="15">
        <f t="shared" si="3"/>
        <v>1.649</v>
      </c>
    </row>
    <row r="77" spans="1:18" ht="14.25">
      <c r="A77" s="13">
        <f t="shared" si="4"/>
        <v>74</v>
      </c>
      <c r="B77" s="14" t="s">
        <v>131</v>
      </c>
      <c r="C77" s="15" t="s">
        <v>45</v>
      </c>
      <c r="D77" s="15"/>
      <c r="E77" s="15">
        <v>0</v>
      </c>
      <c r="F77" s="15">
        <v>7.14</v>
      </c>
      <c r="G77" s="15">
        <f t="shared" si="0"/>
        <v>0.714</v>
      </c>
      <c r="H77" s="15"/>
      <c r="I77" s="15"/>
      <c r="J77" s="15">
        <f t="shared" si="1"/>
        <v>0.714</v>
      </c>
      <c r="K77" s="15"/>
      <c r="L77" s="19"/>
      <c r="M77" s="15"/>
      <c r="N77" s="15">
        <f t="shared" si="5"/>
        <v>0</v>
      </c>
      <c r="O77" s="15">
        <v>1</v>
      </c>
      <c r="P77" s="15"/>
      <c r="Q77" s="18"/>
      <c r="R77" s="15">
        <f t="shared" si="3"/>
        <v>1.714</v>
      </c>
    </row>
    <row r="78" spans="1:18" ht="14.25">
      <c r="A78" s="13">
        <f t="shared" si="4"/>
        <v>75</v>
      </c>
      <c r="B78" s="14" t="s">
        <v>132</v>
      </c>
      <c r="C78" s="15" t="s">
        <v>33</v>
      </c>
      <c r="D78" s="15"/>
      <c r="E78" s="15">
        <v>0.20400000000000001</v>
      </c>
      <c r="F78" s="15">
        <v>7.41</v>
      </c>
      <c r="G78" s="15">
        <f t="shared" si="0"/>
        <v>0.7410000000000001</v>
      </c>
      <c r="H78" s="16"/>
      <c r="I78" s="15"/>
      <c r="J78" s="15">
        <f t="shared" si="1"/>
        <v>0.7410000000000001</v>
      </c>
      <c r="K78" s="15">
        <v>0.30000000000000004</v>
      </c>
      <c r="L78" s="19"/>
      <c r="M78" s="15"/>
      <c r="N78" s="15">
        <f t="shared" si="5"/>
        <v>0.30000000000000004</v>
      </c>
      <c r="O78" s="15">
        <v>1</v>
      </c>
      <c r="P78" s="15"/>
      <c r="Q78" s="18"/>
      <c r="R78" s="15">
        <f t="shared" si="3"/>
        <v>2.245</v>
      </c>
    </row>
    <row r="79" spans="1:18" ht="14.25">
      <c r="A79" s="13">
        <f t="shared" si="4"/>
        <v>76</v>
      </c>
      <c r="B79" s="14" t="s">
        <v>133</v>
      </c>
      <c r="C79" s="15" t="s">
        <v>28</v>
      </c>
      <c r="D79" s="15"/>
      <c r="E79" s="15">
        <v>0</v>
      </c>
      <c r="F79" s="15">
        <v>7.21</v>
      </c>
      <c r="G79" s="15">
        <f t="shared" si="0"/>
        <v>0.7210000000000001</v>
      </c>
      <c r="H79" s="16"/>
      <c r="I79" s="15"/>
      <c r="J79" s="15">
        <f t="shared" si="1"/>
        <v>0.7210000000000001</v>
      </c>
      <c r="K79" s="15"/>
      <c r="L79" s="19"/>
      <c r="M79" s="15"/>
      <c r="N79" s="15">
        <f t="shared" si="5"/>
        <v>0</v>
      </c>
      <c r="O79" s="15">
        <v>1</v>
      </c>
      <c r="P79" s="15"/>
      <c r="Q79" s="18"/>
      <c r="R79" s="15">
        <f t="shared" si="3"/>
        <v>1.721</v>
      </c>
    </row>
    <row r="80" spans="1:18" ht="14.25">
      <c r="A80" s="13">
        <f t="shared" si="4"/>
        <v>77</v>
      </c>
      <c r="B80" s="14" t="s">
        <v>134</v>
      </c>
      <c r="C80" s="15" t="s">
        <v>87</v>
      </c>
      <c r="D80" s="15"/>
      <c r="E80" s="15">
        <v>0</v>
      </c>
      <c r="F80" s="15">
        <v>7.43</v>
      </c>
      <c r="G80" s="15">
        <f t="shared" si="0"/>
        <v>0.743</v>
      </c>
      <c r="H80" s="16"/>
      <c r="I80" s="15"/>
      <c r="J80" s="15">
        <f t="shared" si="1"/>
        <v>0.743</v>
      </c>
      <c r="K80" s="15">
        <v>0.6000000000000001</v>
      </c>
      <c r="L80" s="19"/>
      <c r="M80" s="15"/>
      <c r="N80" s="15">
        <f t="shared" si="5"/>
        <v>0.6000000000000001</v>
      </c>
      <c r="O80" s="15">
        <v>1</v>
      </c>
      <c r="P80" s="15"/>
      <c r="Q80" s="18"/>
      <c r="R80" s="15">
        <f t="shared" si="3"/>
        <v>2.343</v>
      </c>
    </row>
    <row r="81" spans="1:18" ht="23.25" customHeight="1">
      <c r="A81" s="13">
        <f t="shared" si="4"/>
        <v>78</v>
      </c>
      <c r="B81" s="14" t="s">
        <v>135</v>
      </c>
      <c r="C81" s="15" t="s">
        <v>30</v>
      </c>
      <c r="D81" s="15"/>
      <c r="E81" s="15">
        <v>0.522</v>
      </c>
      <c r="F81" s="15">
        <v>8.02</v>
      </c>
      <c r="G81" s="15">
        <f t="shared" si="0"/>
        <v>0.802</v>
      </c>
      <c r="H81" s="16"/>
      <c r="I81" s="15"/>
      <c r="J81" s="15">
        <f t="shared" si="1"/>
        <v>0.802</v>
      </c>
      <c r="K81" s="15">
        <v>0.30000000000000004</v>
      </c>
      <c r="L81" s="19"/>
      <c r="M81" s="15"/>
      <c r="N81" s="15">
        <f t="shared" si="5"/>
        <v>0.30000000000000004</v>
      </c>
      <c r="O81" s="15">
        <v>1</v>
      </c>
      <c r="P81" s="15"/>
      <c r="Q81" s="18"/>
      <c r="R81" s="15">
        <f t="shared" si="3"/>
        <v>2.624</v>
      </c>
    </row>
    <row r="82" spans="1:18" ht="22.5" customHeight="1">
      <c r="A82" s="13">
        <f t="shared" si="4"/>
        <v>79</v>
      </c>
      <c r="B82" s="14" t="s">
        <v>136</v>
      </c>
      <c r="C82" s="15" t="s">
        <v>73</v>
      </c>
      <c r="D82" s="15"/>
      <c r="E82" s="15">
        <v>2.283</v>
      </c>
      <c r="F82" s="15">
        <v>6.23</v>
      </c>
      <c r="G82" s="15">
        <f t="shared" si="0"/>
        <v>0.6230000000000001</v>
      </c>
      <c r="H82" s="16">
        <v>0.5</v>
      </c>
      <c r="I82" s="15"/>
      <c r="J82" s="15">
        <f t="shared" si="1"/>
        <v>1.1230000000000002</v>
      </c>
      <c r="K82" s="15">
        <v>0.30000000000000004</v>
      </c>
      <c r="L82" s="19"/>
      <c r="M82" s="15"/>
      <c r="N82" s="15">
        <f t="shared" si="5"/>
        <v>0.30000000000000004</v>
      </c>
      <c r="O82" s="15">
        <v>1</v>
      </c>
      <c r="P82" s="15"/>
      <c r="Q82" s="18"/>
      <c r="R82" s="15">
        <f t="shared" si="3"/>
        <v>4.706</v>
      </c>
    </row>
    <row r="83" spans="1:18" ht="36">
      <c r="A83" s="13">
        <f t="shared" si="4"/>
        <v>80</v>
      </c>
      <c r="B83" s="14" t="s">
        <v>137</v>
      </c>
      <c r="C83" s="15" t="s">
        <v>73</v>
      </c>
      <c r="D83" s="15" t="s">
        <v>138</v>
      </c>
      <c r="E83" s="15">
        <v>2.585</v>
      </c>
      <c r="F83" s="15">
        <v>7.04</v>
      </c>
      <c r="G83" s="15">
        <f t="shared" si="0"/>
        <v>0.7040000000000001</v>
      </c>
      <c r="H83" s="15">
        <v>0.5</v>
      </c>
      <c r="I83" s="15"/>
      <c r="J83" s="15">
        <f t="shared" si="1"/>
        <v>1.2040000000000002</v>
      </c>
      <c r="K83" s="15"/>
      <c r="L83" s="19"/>
      <c r="M83" s="15"/>
      <c r="N83" s="15">
        <f t="shared" si="5"/>
        <v>0</v>
      </c>
      <c r="O83" s="15">
        <v>1</v>
      </c>
      <c r="P83" s="15"/>
      <c r="Q83" s="18"/>
      <c r="R83" s="15">
        <f t="shared" si="3"/>
        <v>4.789</v>
      </c>
    </row>
    <row r="84" spans="1:18" ht="24.75">
      <c r="A84" s="13">
        <f t="shared" si="4"/>
        <v>81</v>
      </c>
      <c r="B84" s="14" t="s">
        <v>139</v>
      </c>
      <c r="C84" s="15" t="s">
        <v>55</v>
      </c>
      <c r="D84" s="15" t="s">
        <v>31</v>
      </c>
      <c r="E84" s="15">
        <v>2.232</v>
      </c>
      <c r="F84" s="15">
        <v>6.52</v>
      </c>
      <c r="G84" s="15">
        <f t="shared" si="0"/>
        <v>0.652</v>
      </c>
      <c r="H84" s="16"/>
      <c r="I84" s="15"/>
      <c r="J84" s="15">
        <f t="shared" si="1"/>
        <v>0.652</v>
      </c>
      <c r="K84" s="15">
        <v>0.30000000000000004</v>
      </c>
      <c r="L84" s="19"/>
      <c r="M84" s="15"/>
      <c r="N84" s="15">
        <f t="shared" si="5"/>
        <v>0.30000000000000004</v>
      </c>
      <c r="O84" s="15">
        <v>1</v>
      </c>
      <c r="P84" s="15"/>
      <c r="Q84" s="18"/>
      <c r="R84" s="15">
        <f t="shared" si="3"/>
        <v>4.184</v>
      </c>
    </row>
    <row r="85" spans="1:18" ht="36">
      <c r="A85" s="13">
        <f t="shared" si="4"/>
        <v>82</v>
      </c>
      <c r="B85" s="14" t="s">
        <v>140</v>
      </c>
      <c r="C85" s="15" t="s">
        <v>35</v>
      </c>
      <c r="D85" s="15" t="s">
        <v>36</v>
      </c>
      <c r="E85" s="15">
        <v>3.556</v>
      </c>
      <c r="F85" s="15">
        <v>6.95</v>
      </c>
      <c r="G85" s="15">
        <f t="shared" si="0"/>
        <v>0.6950000000000001</v>
      </c>
      <c r="H85" s="16"/>
      <c r="I85" s="15"/>
      <c r="J85" s="15">
        <f t="shared" si="1"/>
        <v>0.6950000000000001</v>
      </c>
      <c r="K85" s="15"/>
      <c r="L85" s="19"/>
      <c r="M85" s="15"/>
      <c r="N85" s="15">
        <f t="shared" si="5"/>
        <v>0</v>
      </c>
      <c r="O85" s="15">
        <v>1</v>
      </c>
      <c r="P85" s="15"/>
      <c r="Q85" s="18"/>
      <c r="R85" s="15">
        <f t="shared" si="3"/>
        <v>5.251</v>
      </c>
    </row>
    <row r="86" spans="1:18" ht="30" customHeight="1">
      <c r="A86" s="13">
        <f t="shared" si="4"/>
        <v>83</v>
      </c>
      <c r="B86" s="14" t="s">
        <v>141</v>
      </c>
      <c r="C86" s="15" t="s">
        <v>62</v>
      </c>
      <c r="D86" s="15"/>
      <c r="E86" s="15">
        <v>2.641</v>
      </c>
      <c r="F86" s="15">
        <v>6.55</v>
      </c>
      <c r="G86" s="15">
        <f t="shared" si="0"/>
        <v>0.655</v>
      </c>
      <c r="H86" s="16"/>
      <c r="I86" s="15"/>
      <c r="J86" s="15">
        <f t="shared" si="1"/>
        <v>0.655</v>
      </c>
      <c r="K86" s="15">
        <v>0.6000000000000001</v>
      </c>
      <c r="L86" s="19"/>
      <c r="M86" s="15"/>
      <c r="N86" s="15">
        <f t="shared" si="5"/>
        <v>0.6000000000000001</v>
      </c>
      <c r="O86" s="15">
        <v>1</v>
      </c>
      <c r="P86" s="15"/>
      <c r="Q86" s="18"/>
      <c r="R86" s="15">
        <f t="shared" si="3"/>
        <v>4.896000000000001</v>
      </c>
    </row>
    <row r="87" spans="1:18" ht="14.25">
      <c r="A87" s="13">
        <f t="shared" si="4"/>
        <v>84</v>
      </c>
      <c r="B87" s="14" t="s">
        <v>142</v>
      </c>
      <c r="C87" s="15" t="s">
        <v>38</v>
      </c>
      <c r="D87" s="15"/>
      <c r="E87" s="15">
        <v>0</v>
      </c>
      <c r="F87" s="15">
        <v>6.35</v>
      </c>
      <c r="G87" s="15">
        <f t="shared" si="0"/>
        <v>0.635</v>
      </c>
      <c r="H87" s="16"/>
      <c r="I87" s="15"/>
      <c r="J87" s="15">
        <f t="shared" si="1"/>
        <v>0.635</v>
      </c>
      <c r="K87" s="15"/>
      <c r="L87" s="19"/>
      <c r="M87" s="15"/>
      <c r="N87" s="15">
        <f t="shared" si="5"/>
        <v>0</v>
      </c>
      <c r="O87" s="15">
        <v>1</v>
      </c>
      <c r="P87" s="15"/>
      <c r="Q87" s="18"/>
      <c r="R87" s="15">
        <f t="shared" si="3"/>
        <v>1.635</v>
      </c>
    </row>
    <row r="88" spans="1:18" ht="24.75">
      <c r="A88" s="13">
        <f t="shared" si="4"/>
        <v>85</v>
      </c>
      <c r="B88" s="14" t="s">
        <v>143</v>
      </c>
      <c r="C88" s="15" t="s">
        <v>33</v>
      </c>
      <c r="D88" s="15" t="s">
        <v>111</v>
      </c>
      <c r="E88" s="15">
        <v>2.41</v>
      </c>
      <c r="F88" s="15">
        <v>6.8</v>
      </c>
      <c r="G88" s="15">
        <f t="shared" si="0"/>
        <v>0.68</v>
      </c>
      <c r="H88" s="15"/>
      <c r="I88" s="15"/>
      <c r="J88" s="15">
        <f t="shared" si="1"/>
        <v>0.68</v>
      </c>
      <c r="K88" s="15"/>
      <c r="L88" s="19"/>
      <c r="M88" s="15"/>
      <c r="N88" s="15">
        <f t="shared" si="5"/>
        <v>0</v>
      </c>
      <c r="O88" s="15">
        <v>1</v>
      </c>
      <c r="P88" s="15"/>
      <c r="Q88" s="18"/>
      <c r="R88" s="15">
        <f t="shared" si="3"/>
        <v>4.09</v>
      </c>
    </row>
    <row r="89" spans="1:18" ht="24.75">
      <c r="A89" s="13">
        <f t="shared" si="4"/>
        <v>86</v>
      </c>
      <c r="B89" s="14" t="s">
        <v>144</v>
      </c>
      <c r="C89" s="15" t="s">
        <v>87</v>
      </c>
      <c r="D89" s="15" t="s">
        <v>38</v>
      </c>
      <c r="E89" s="15">
        <v>3.363</v>
      </c>
      <c r="F89" s="15">
        <v>6.77</v>
      </c>
      <c r="G89" s="15">
        <f t="shared" si="0"/>
        <v>0.677</v>
      </c>
      <c r="H89" s="16"/>
      <c r="I89" s="15"/>
      <c r="J89" s="15">
        <f t="shared" si="1"/>
        <v>0.677</v>
      </c>
      <c r="K89" s="15"/>
      <c r="L89" s="19"/>
      <c r="M89" s="15"/>
      <c r="N89" s="15">
        <f t="shared" si="5"/>
        <v>0</v>
      </c>
      <c r="O89" s="15">
        <v>1</v>
      </c>
      <c r="P89" s="15"/>
      <c r="Q89" s="18"/>
      <c r="R89" s="15">
        <f t="shared" si="3"/>
        <v>5.04</v>
      </c>
    </row>
    <row r="90" spans="1:18" ht="36">
      <c r="A90" s="13">
        <f t="shared" si="4"/>
        <v>87</v>
      </c>
      <c r="B90" s="14" t="s">
        <v>145</v>
      </c>
      <c r="C90" s="15" t="s">
        <v>48</v>
      </c>
      <c r="D90" s="15" t="s">
        <v>146</v>
      </c>
      <c r="E90" s="15">
        <v>2.656</v>
      </c>
      <c r="F90" s="15">
        <v>8.35</v>
      </c>
      <c r="G90" s="15">
        <f t="shared" si="0"/>
        <v>0.835</v>
      </c>
      <c r="H90" s="15">
        <v>0.5</v>
      </c>
      <c r="I90" s="15"/>
      <c r="J90" s="15">
        <f t="shared" si="1"/>
        <v>1.335</v>
      </c>
      <c r="K90" s="15">
        <v>0.30000000000000004</v>
      </c>
      <c r="L90" s="19"/>
      <c r="M90" s="15"/>
      <c r="N90" s="15">
        <f t="shared" si="5"/>
        <v>0.30000000000000004</v>
      </c>
      <c r="O90" s="15">
        <v>1</v>
      </c>
      <c r="P90" s="15"/>
      <c r="Q90" s="18"/>
      <c r="R90" s="15">
        <f t="shared" si="3"/>
        <v>5.291</v>
      </c>
    </row>
    <row r="91" spans="1:18" ht="24.75">
      <c r="A91" s="13">
        <f t="shared" si="4"/>
        <v>88</v>
      </c>
      <c r="B91" s="14" t="s">
        <v>147</v>
      </c>
      <c r="C91" s="15" t="s">
        <v>92</v>
      </c>
      <c r="D91" s="15"/>
      <c r="E91" s="15">
        <v>0.302</v>
      </c>
      <c r="F91" s="15">
        <v>7.63</v>
      </c>
      <c r="G91" s="15">
        <f t="shared" si="0"/>
        <v>0.763</v>
      </c>
      <c r="H91" s="15">
        <v>0.5</v>
      </c>
      <c r="I91" s="15"/>
      <c r="J91" s="15">
        <f t="shared" si="1"/>
        <v>1.263</v>
      </c>
      <c r="K91" s="15">
        <v>0.30000000000000004</v>
      </c>
      <c r="L91" s="19"/>
      <c r="M91" s="15"/>
      <c r="N91" s="15">
        <f t="shared" si="5"/>
        <v>0.30000000000000004</v>
      </c>
      <c r="O91" s="15">
        <v>1</v>
      </c>
      <c r="P91" s="15"/>
      <c r="Q91" s="18"/>
      <c r="R91" s="15">
        <f t="shared" si="3"/>
        <v>2.865</v>
      </c>
    </row>
    <row r="92" spans="1:18" ht="36">
      <c r="A92" s="13">
        <f t="shared" si="4"/>
        <v>89</v>
      </c>
      <c r="B92" s="14" t="s">
        <v>148</v>
      </c>
      <c r="C92" s="15" t="s">
        <v>33</v>
      </c>
      <c r="D92" s="15" t="s">
        <v>149</v>
      </c>
      <c r="E92" s="15">
        <v>0.56</v>
      </c>
      <c r="F92" s="15">
        <v>6.01</v>
      </c>
      <c r="G92" s="15">
        <f t="shared" si="0"/>
        <v>0.601</v>
      </c>
      <c r="H92" s="15"/>
      <c r="I92" s="15"/>
      <c r="J92" s="15">
        <f t="shared" si="1"/>
        <v>0.601</v>
      </c>
      <c r="K92" s="15"/>
      <c r="L92" s="19"/>
      <c r="M92" s="15"/>
      <c r="N92" s="15">
        <f t="shared" si="5"/>
        <v>0</v>
      </c>
      <c r="O92" s="15">
        <v>1</v>
      </c>
      <c r="P92" s="15"/>
      <c r="Q92" s="18"/>
      <c r="R92" s="15">
        <f t="shared" si="3"/>
        <v>2.161</v>
      </c>
    </row>
    <row r="93" spans="1:18" ht="28.5" customHeight="1">
      <c r="A93" s="13">
        <f t="shared" si="4"/>
        <v>90</v>
      </c>
      <c r="B93" s="14" t="s">
        <v>150</v>
      </c>
      <c r="C93" s="15" t="s">
        <v>31</v>
      </c>
      <c r="D93" s="15"/>
      <c r="E93" s="15">
        <v>1.108</v>
      </c>
      <c r="F93" s="15">
        <v>6.74</v>
      </c>
      <c r="G93" s="15">
        <f t="shared" si="0"/>
        <v>0.674</v>
      </c>
      <c r="H93" s="16"/>
      <c r="I93" s="15"/>
      <c r="J93" s="15">
        <f t="shared" si="1"/>
        <v>0.674</v>
      </c>
      <c r="K93" s="15">
        <v>0.30000000000000004</v>
      </c>
      <c r="L93" s="19"/>
      <c r="M93" s="15"/>
      <c r="N93" s="15">
        <f t="shared" si="5"/>
        <v>0.30000000000000004</v>
      </c>
      <c r="O93" s="15">
        <v>1</v>
      </c>
      <c r="P93" s="15"/>
      <c r="Q93" s="18"/>
      <c r="R93" s="15">
        <f t="shared" si="3"/>
        <v>3.082</v>
      </c>
    </row>
    <row r="94" spans="1:18" ht="24.75">
      <c r="A94" s="13">
        <f t="shared" si="4"/>
        <v>91</v>
      </c>
      <c r="B94" s="14" t="s">
        <v>151</v>
      </c>
      <c r="C94" s="15" t="s">
        <v>71</v>
      </c>
      <c r="D94" s="15" t="s">
        <v>26</v>
      </c>
      <c r="E94" s="15">
        <v>3.269</v>
      </c>
      <c r="F94" s="15">
        <v>7.08</v>
      </c>
      <c r="G94" s="15">
        <f t="shared" si="0"/>
        <v>0.7080000000000001</v>
      </c>
      <c r="H94" s="16"/>
      <c r="I94" s="15"/>
      <c r="J94" s="15">
        <f t="shared" si="1"/>
        <v>0.7080000000000001</v>
      </c>
      <c r="K94" s="15"/>
      <c r="L94" s="19"/>
      <c r="M94" s="15"/>
      <c r="N94" s="15">
        <f t="shared" si="5"/>
        <v>0</v>
      </c>
      <c r="O94" s="15">
        <v>1</v>
      </c>
      <c r="P94" s="15"/>
      <c r="Q94" s="18"/>
      <c r="R94" s="15">
        <f t="shared" si="3"/>
        <v>4.977</v>
      </c>
    </row>
    <row r="95" spans="1:18" ht="28.5" customHeight="1">
      <c r="A95" s="13">
        <f t="shared" si="4"/>
        <v>92</v>
      </c>
      <c r="B95" s="14" t="s">
        <v>152</v>
      </c>
      <c r="C95" s="15" t="s">
        <v>30</v>
      </c>
      <c r="D95" s="15"/>
      <c r="E95" s="15">
        <v>3.871</v>
      </c>
      <c r="F95" s="15">
        <v>6.57</v>
      </c>
      <c r="G95" s="15">
        <f t="shared" si="0"/>
        <v>0.657</v>
      </c>
      <c r="H95" s="16"/>
      <c r="I95" s="15"/>
      <c r="J95" s="15">
        <f t="shared" si="1"/>
        <v>0.657</v>
      </c>
      <c r="K95" s="15"/>
      <c r="L95" s="19"/>
      <c r="M95" s="15"/>
      <c r="N95" s="15">
        <f t="shared" si="5"/>
        <v>0</v>
      </c>
      <c r="O95" s="15">
        <v>1</v>
      </c>
      <c r="P95" s="15"/>
      <c r="Q95" s="18"/>
      <c r="R95" s="15">
        <f t="shared" si="3"/>
        <v>5.5280000000000005</v>
      </c>
    </row>
    <row r="96" spans="1:18" ht="14.25">
      <c r="A96" s="13">
        <f t="shared" si="4"/>
        <v>93</v>
      </c>
      <c r="B96" s="14" t="s">
        <v>153</v>
      </c>
      <c r="C96" s="15" t="s">
        <v>45</v>
      </c>
      <c r="D96" s="15"/>
      <c r="E96" s="15">
        <v>1.358</v>
      </c>
      <c r="F96" s="15">
        <v>7.04</v>
      </c>
      <c r="G96" s="15">
        <f t="shared" si="0"/>
        <v>0.7040000000000001</v>
      </c>
      <c r="H96" s="15">
        <v>0.5</v>
      </c>
      <c r="I96" s="15"/>
      <c r="J96" s="15">
        <f t="shared" si="1"/>
        <v>1.2040000000000002</v>
      </c>
      <c r="K96" s="15">
        <v>0.6000000000000001</v>
      </c>
      <c r="L96" s="19"/>
      <c r="M96" s="15"/>
      <c r="N96" s="15">
        <f t="shared" si="5"/>
        <v>0.6000000000000001</v>
      </c>
      <c r="O96" s="15">
        <v>1</v>
      </c>
      <c r="P96" s="15"/>
      <c r="Q96" s="18"/>
      <c r="R96" s="15">
        <f t="shared" si="3"/>
        <v>4.162000000000001</v>
      </c>
    </row>
    <row r="97" spans="1:18" ht="14.25">
      <c r="A97" s="13">
        <f t="shared" si="4"/>
        <v>94</v>
      </c>
      <c r="B97" s="14" t="s">
        <v>154</v>
      </c>
      <c r="C97" s="15" t="s">
        <v>73</v>
      </c>
      <c r="D97" s="15"/>
      <c r="E97" s="15">
        <v>0</v>
      </c>
      <c r="F97" s="15">
        <v>7.11</v>
      </c>
      <c r="G97" s="15">
        <f t="shared" si="0"/>
        <v>0.7110000000000001</v>
      </c>
      <c r="H97" s="16"/>
      <c r="I97" s="15"/>
      <c r="J97" s="15">
        <f t="shared" si="1"/>
        <v>0.7110000000000001</v>
      </c>
      <c r="K97" s="15"/>
      <c r="L97" s="19"/>
      <c r="M97" s="15"/>
      <c r="N97" s="15">
        <f t="shared" si="5"/>
        <v>0</v>
      </c>
      <c r="O97" s="15">
        <v>1</v>
      </c>
      <c r="P97" s="15"/>
      <c r="Q97" s="18"/>
      <c r="R97" s="15">
        <f t="shared" si="3"/>
        <v>1.711</v>
      </c>
    </row>
    <row r="98" spans="1:18" ht="24.75">
      <c r="A98" s="13">
        <f t="shared" si="4"/>
        <v>95</v>
      </c>
      <c r="B98" s="14" t="s">
        <v>155</v>
      </c>
      <c r="C98" s="15" t="s">
        <v>30</v>
      </c>
      <c r="D98" s="15" t="s">
        <v>108</v>
      </c>
      <c r="E98" s="15">
        <v>2.593</v>
      </c>
      <c r="F98" s="15">
        <v>7</v>
      </c>
      <c r="G98" s="15">
        <f t="shared" si="0"/>
        <v>0.7000000000000001</v>
      </c>
      <c r="H98" s="15"/>
      <c r="I98" s="15"/>
      <c r="J98" s="15">
        <f t="shared" si="1"/>
        <v>0.7000000000000001</v>
      </c>
      <c r="K98" s="15">
        <v>0.30000000000000004</v>
      </c>
      <c r="L98" s="19"/>
      <c r="M98" s="15"/>
      <c r="N98" s="15">
        <f t="shared" si="5"/>
        <v>0.30000000000000004</v>
      </c>
      <c r="O98" s="15">
        <v>1</v>
      </c>
      <c r="P98" s="15"/>
      <c r="Q98" s="18"/>
      <c r="R98" s="15">
        <f t="shared" si="3"/>
        <v>4.593</v>
      </c>
    </row>
    <row r="99" spans="1:18" ht="14.25">
      <c r="A99" s="13">
        <f t="shared" si="4"/>
        <v>96</v>
      </c>
      <c r="B99" s="14" t="s">
        <v>156</v>
      </c>
      <c r="C99" s="18" t="s">
        <v>33</v>
      </c>
      <c r="D99" s="15"/>
      <c r="E99" s="15">
        <v>0.79</v>
      </c>
      <c r="F99" s="15">
        <v>7.62</v>
      </c>
      <c r="G99" s="15">
        <f t="shared" si="0"/>
        <v>0.762</v>
      </c>
      <c r="H99" s="16"/>
      <c r="I99" s="15"/>
      <c r="J99" s="15">
        <f t="shared" si="1"/>
        <v>0.762</v>
      </c>
      <c r="K99" s="15">
        <v>0.30000000000000004</v>
      </c>
      <c r="L99" s="19"/>
      <c r="M99" s="15"/>
      <c r="N99" s="15">
        <f t="shared" si="5"/>
        <v>0.30000000000000004</v>
      </c>
      <c r="O99" s="15">
        <v>1</v>
      </c>
      <c r="P99" s="15"/>
      <c r="Q99" s="18"/>
      <c r="R99" s="15">
        <f t="shared" si="3"/>
        <v>2.8520000000000003</v>
      </c>
    </row>
    <row r="100" spans="1:18" ht="36">
      <c r="A100" s="13">
        <f t="shared" si="4"/>
        <v>97</v>
      </c>
      <c r="B100" s="14" t="s">
        <v>157</v>
      </c>
      <c r="C100" s="15" t="s">
        <v>31</v>
      </c>
      <c r="D100" s="15" t="s">
        <v>36</v>
      </c>
      <c r="E100" s="15">
        <v>0.295</v>
      </c>
      <c r="F100" s="15">
        <v>7.25</v>
      </c>
      <c r="G100" s="15">
        <f t="shared" si="0"/>
        <v>0.7250000000000001</v>
      </c>
      <c r="H100" s="16"/>
      <c r="I100" s="15"/>
      <c r="J100" s="15">
        <f t="shared" si="1"/>
        <v>0.7250000000000001</v>
      </c>
      <c r="K100" s="15">
        <v>0.6000000000000001</v>
      </c>
      <c r="L100" s="19"/>
      <c r="M100" s="15"/>
      <c r="N100" s="15">
        <f t="shared" si="5"/>
        <v>0.6000000000000001</v>
      </c>
      <c r="O100" s="15">
        <v>1</v>
      </c>
      <c r="P100" s="15"/>
      <c r="Q100" s="18"/>
      <c r="R100" s="15">
        <f t="shared" si="3"/>
        <v>2.62</v>
      </c>
    </row>
    <row r="101" spans="1:18" ht="14.25">
      <c r="A101" s="13">
        <f t="shared" si="4"/>
        <v>98</v>
      </c>
      <c r="B101" s="14" t="s">
        <v>158</v>
      </c>
      <c r="C101" s="15" t="s">
        <v>159</v>
      </c>
      <c r="D101" s="15"/>
      <c r="E101" s="15">
        <v>0.9460000000000001</v>
      </c>
      <c r="F101" s="15">
        <v>7.55</v>
      </c>
      <c r="G101" s="15">
        <f t="shared" si="0"/>
        <v>0.755</v>
      </c>
      <c r="H101" s="15"/>
      <c r="I101" s="15"/>
      <c r="J101" s="15">
        <f t="shared" si="1"/>
        <v>0.755</v>
      </c>
      <c r="K101" s="15"/>
      <c r="L101" s="19"/>
      <c r="M101" s="15"/>
      <c r="N101" s="15">
        <f t="shared" si="5"/>
        <v>0</v>
      </c>
      <c r="O101" s="15">
        <v>1</v>
      </c>
      <c r="P101" s="15"/>
      <c r="Q101" s="18"/>
      <c r="R101" s="15">
        <f t="shared" si="3"/>
        <v>2.701</v>
      </c>
    </row>
    <row r="102" spans="1:18" ht="42" customHeight="1">
      <c r="A102" s="13">
        <f t="shared" si="4"/>
        <v>99</v>
      </c>
      <c r="B102" s="14" t="s">
        <v>160</v>
      </c>
      <c r="C102" s="18" t="s">
        <v>35</v>
      </c>
      <c r="D102" s="15" t="s">
        <v>119</v>
      </c>
      <c r="E102" s="15">
        <v>3.9</v>
      </c>
      <c r="F102" s="15">
        <v>6.98</v>
      </c>
      <c r="G102" s="15">
        <f t="shared" si="0"/>
        <v>0.6980000000000001</v>
      </c>
      <c r="H102" s="16"/>
      <c r="I102" s="15"/>
      <c r="J102" s="15">
        <f t="shared" si="1"/>
        <v>0.6980000000000001</v>
      </c>
      <c r="K102" s="15">
        <v>0.6000000000000001</v>
      </c>
      <c r="L102" s="19"/>
      <c r="M102" s="15"/>
      <c r="N102" s="15">
        <f t="shared" si="5"/>
        <v>0.6000000000000001</v>
      </c>
      <c r="O102" s="15">
        <v>1</v>
      </c>
      <c r="P102" s="15"/>
      <c r="Q102" s="18"/>
      <c r="R102" s="15">
        <f t="shared" si="3"/>
        <v>6.198</v>
      </c>
    </row>
    <row r="103" spans="1:18" ht="14.25">
      <c r="A103" s="13">
        <f t="shared" si="4"/>
        <v>100</v>
      </c>
      <c r="B103" s="14" t="s">
        <v>161</v>
      </c>
      <c r="C103" s="15" t="s">
        <v>31</v>
      </c>
      <c r="D103" s="15"/>
      <c r="E103" s="15">
        <v>0</v>
      </c>
      <c r="F103" s="15">
        <v>8.39</v>
      </c>
      <c r="G103" s="15">
        <f t="shared" si="0"/>
        <v>0.8390000000000001</v>
      </c>
      <c r="H103" s="16"/>
      <c r="I103" s="15"/>
      <c r="J103" s="15">
        <f t="shared" si="1"/>
        <v>0.8390000000000001</v>
      </c>
      <c r="K103" s="15"/>
      <c r="L103" s="19"/>
      <c r="M103" s="15"/>
      <c r="N103" s="15">
        <f t="shared" si="5"/>
        <v>0</v>
      </c>
      <c r="O103" s="15">
        <v>1</v>
      </c>
      <c r="P103" s="15"/>
      <c r="Q103" s="18"/>
      <c r="R103" s="15">
        <f t="shared" si="3"/>
        <v>1.839</v>
      </c>
    </row>
    <row r="104" spans="1:18" ht="14.25">
      <c r="A104" s="13">
        <f t="shared" si="4"/>
        <v>101</v>
      </c>
      <c r="B104" s="14" t="s">
        <v>162</v>
      </c>
      <c r="C104" s="15" t="s">
        <v>73</v>
      </c>
      <c r="D104" s="15"/>
      <c r="E104" s="15">
        <v>0</v>
      </c>
      <c r="F104" s="15">
        <v>7.68</v>
      </c>
      <c r="G104" s="15">
        <f t="shared" si="0"/>
        <v>0.768</v>
      </c>
      <c r="H104" s="16"/>
      <c r="I104" s="15"/>
      <c r="J104" s="15">
        <f t="shared" si="1"/>
        <v>0.768</v>
      </c>
      <c r="K104" s="15"/>
      <c r="L104" s="19"/>
      <c r="M104" s="15"/>
      <c r="N104" s="15">
        <f t="shared" si="5"/>
        <v>0</v>
      </c>
      <c r="O104" s="15">
        <v>1</v>
      </c>
      <c r="P104" s="15"/>
      <c r="Q104" s="18"/>
      <c r="R104" s="15">
        <f t="shared" si="3"/>
        <v>1.768</v>
      </c>
    </row>
    <row r="105" spans="1:18" ht="14.25">
      <c r="A105" s="13"/>
      <c r="B105" s="14"/>
      <c r="C105" s="15"/>
      <c r="D105" s="15"/>
      <c r="E105" s="15"/>
      <c r="F105" s="15"/>
      <c r="G105" s="15"/>
      <c r="H105" s="16"/>
      <c r="I105" s="15"/>
      <c r="J105" s="15"/>
      <c r="K105" s="15"/>
      <c r="L105" s="19"/>
      <c r="M105" s="15"/>
      <c r="N105" s="15"/>
      <c r="O105" s="15"/>
      <c r="P105" s="15"/>
      <c r="Q105" s="18"/>
      <c r="R105" s="15"/>
    </row>
    <row r="108" spans="2:6" ht="15.75">
      <c r="B108" s="23" t="s">
        <v>163</v>
      </c>
      <c r="C108" s="24"/>
      <c r="D108" s="25"/>
      <c r="E108" s="26"/>
      <c r="F108" s="27"/>
    </row>
    <row r="109" spans="2:6" ht="15.75">
      <c r="B109" s="23"/>
      <c r="C109" s="24"/>
      <c r="D109" s="25"/>
      <c r="E109" s="28"/>
      <c r="F109" s="27"/>
    </row>
    <row r="110" spans="2:6" ht="20.25" customHeight="1">
      <c r="B110" s="23" t="s">
        <v>164</v>
      </c>
      <c r="C110" s="24"/>
      <c r="D110" s="25"/>
      <c r="E110" s="28"/>
      <c r="F110" s="27"/>
    </row>
    <row r="111" spans="2:6" ht="33.75" customHeight="1">
      <c r="B111" s="23" t="s">
        <v>165</v>
      </c>
      <c r="C111" s="24"/>
      <c r="D111" s="25"/>
      <c r="E111" s="28"/>
      <c r="F111" s="27"/>
    </row>
    <row r="112" spans="2:6" ht="32.25" customHeight="1">
      <c r="B112" s="23" t="s">
        <v>166</v>
      </c>
      <c r="C112" s="24"/>
      <c r="D112" s="25"/>
      <c r="E112" s="28"/>
      <c r="F112" s="27"/>
    </row>
    <row r="113" spans="2:6" ht="24" customHeight="1">
      <c r="B113" s="29"/>
      <c r="C113" s="24"/>
      <c r="D113" s="25"/>
      <c r="E113" s="28"/>
      <c r="F113" s="27"/>
    </row>
    <row r="114" spans="2:6" ht="66.75" customHeight="1">
      <c r="B114" s="30" t="s">
        <v>167</v>
      </c>
      <c r="C114" s="30"/>
      <c r="D114" s="30"/>
      <c r="E114" s="31"/>
      <c r="F114" s="14"/>
    </row>
  </sheetData>
  <sheetProtection selectLockedCells="1" selectUnlockedCells="1"/>
  <mergeCells count="7">
    <mergeCell ref="A1:C1"/>
    <mergeCell ref="E1:F1"/>
    <mergeCell ref="C2:D2"/>
    <mergeCell ref="F2:J2"/>
    <mergeCell ref="K2:N2"/>
    <mergeCell ref="O2:Q2"/>
    <mergeCell ref="B114:D114"/>
  </mergeCells>
  <printOptions/>
  <pageMargins left="0.7875" right="0.7875" top="1.025" bottom="1.025" header="0.7875" footer="0.7875"/>
  <pageSetup firstPageNumber="1" useFirstPageNumber="1" horizontalDpi="300" verticalDpi="300" orientation="landscape" paperSize="8" scale="82"/>
  <headerFooter alignWithMargins="0">
    <oddHeader>&amp;C&amp;A</oddHeader>
    <oddFooter>&amp;CPage &amp;P</oddFooter>
  </headerFooter>
  <rowBreaks count="1" manualBreakCount="1"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6.57421875" style="21" customWidth="1"/>
    <col min="2" max="2" width="19.28125" style="21" customWidth="1"/>
    <col min="3" max="3" width="14.28125" style="21" customWidth="1"/>
    <col min="4" max="5" width="11.57421875" style="21" customWidth="1"/>
    <col min="6" max="6" width="15.281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70.5">
      <c r="A4" s="13">
        <v>1</v>
      </c>
      <c r="B4" s="40" t="s">
        <v>42</v>
      </c>
      <c r="C4" s="15" t="s">
        <v>30</v>
      </c>
      <c r="D4" s="15" t="s">
        <v>43</v>
      </c>
      <c r="E4" s="15">
        <v>3.696</v>
      </c>
      <c r="F4" s="15">
        <v>7.33</v>
      </c>
      <c r="G4" s="15">
        <f aca="true" t="shared" si="0" ref="G4:G5">F4*0.1</f>
        <v>0.7330000000000001</v>
      </c>
      <c r="H4" s="15"/>
      <c r="I4" s="15"/>
      <c r="J4" s="15">
        <f aca="true" t="shared" si="1" ref="J4:J5">G4+H4+I4</f>
        <v>0.7330000000000001</v>
      </c>
      <c r="K4" s="15">
        <v>0.30000000000000004</v>
      </c>
      <c r="L4" s="19"/>
      <c r="M4" s="15"/>
      <c r="N4" s="15">
        <f aca="true" t="shared" si="2" ref="N4:N5">K4+L4+M4</f>
        <v>0.30000000000000004</v>
      </c>
      <c r="O4" s="45"/>
      <c r="P4" s="15">
        <v>0.5</v>
      </c>
      <c r="Q4" s="18"/>
      <c r="R4" s="32">
        <f aca="true" t="shared" si="3" ref="R4:R5">E4+J4+N4+O4+P4</f>
        <v>5.229</v>
      </c>
    </row>
    <row r="5" spans="1:18" s="42" customFormat="1" ht="36.75">
      <c r="A5" s="13">
        <f aca="true" t="shared" si="4" ref="A5:A9">A4+1</f>
        <v>2</v>
      </c>
      <c r="B5" s="40" t="s">
        <v>118</v>
      </c>
      <c r="C5" s="15" t="s">
        <v>119</v>
      </c>
      <c r="D5" s="15" t="s">
        <v>83</v>
      </c>
      <c r="E5" s="15">
        <v>0.34</v>
      </c>
      <c r="F5" s="15">
        <v>6.72</v>
      </c>
      <c r="G5" s="15">
        <f t="shared" si="0"/>
        <v>0.672</v>
      </c>
      <c r="H5" s="16"/>
      <c r="I5" s="15"/>
      <c r="J5" s="15">
        <f t="shared" si="1"/>
        <v>0.672</v>
      </c>
      <c r="K5" s="15"/>
      <c r="L5" s="19"/>
      <c r="M5" s="15"/>
      <c r="N5" s="15">
        <f t="shared" si="2"/>
        <v>0</v>
      </c>
      <c r="O5" s="15">
        <v>1</v>
      </c>
      <c r="P5" s="15"/>
      <c r="Q5" s="22"/>
      <c r="R5" s="32">
        <f t="shared" si="3"/>
        <v>2.012</v>
      </c>
    </row>
    <row r="6" spans="1:18" s="1" customFormat="1" ht="13.5">
      <c r="A6" s="13">
        <f t="shared" si="4"/>
        <v>3</v>
      </c>
      <c r="B6" s="13"/>
      <c r="C6" s="18"/>
      <c r="D6" s="18"/>
      <c r="E6" s="18"/>
      <c r="F6" s="18"/>
      <c r="G6" s="18"/>
      <c r="H6" s="18"/>
      <c r="I6" s="18"/>
      <c r="J6" s="18"/>
      <c r="K6" s="18"/>
      <c r="L6" s="43"/>
      <c r="M6" s="18"/>
      <c r="N6" s="18"/>
      <c r="O6" s="18"/>
      <c r="P6" s="18"/>
      <c r="Q6" s="18"/>
      <c r="R6" s="32"/>
    </row>
    <row r="7" spans="1:18" s="1" customFormat="1" ht="13.5">
      <c r="A7" s="13">
        <f t="shared" si="4"/>
        <v>4</v>
      </c>
      <c r="B7" s="46"/>
      <c r="C7" s="18"/>
      <c r="D7" s="18"/>
      <c r="E7" s="18"/>
      <c r="F7" s="18"/>
      <c r="G7" s="18"/>
      <c r="H7" s="18"/>
      <c r="I7" s="18"/>
      <c r="J7" s="18"/>
      <c r="K7" s="18"/>
      <c r="L7" s="43"/>
      <c r="M7" s="18"/>
      <c r="N7" s="18"/>
      <c r="O7" s="18"/>
      <c r="P7" s="18"/>
      <c r="Q7" s="18"/>
      <c r="R7" s="32"/>
    </row>
    <row r="8" spans="1:18" s="1" customFormat="1" ht="13.5">
      <c r="A8" s="13">
        <f t="shared" si="4"/>
        <v>5</v>
      </c>
      <c r="B8" s="13"/>
      <c r="C8" s="18"/>
      <c r="D8" s="18"/>
      <c r="E8" s="18"/>
      <c r="F8" s="18"/>
      <c r="G8" s="18"/>
      <c r="H8" s="18"/>
      <c r="I8" s="18"/>
      <c r="J8" s="18"/>
      <c r="K8" s="18"/>
      <c r="L8" s="43"/>
      <c r="M8" s="18"/>
      <c r="N8" s="18"/>
      <c r="O8" s="18"/>
      <c r="P8" s="18"/>
      <c r="Q8" s="18"/>
      <c r="R8" s="32"/>
    </row>
    <row r="9" spans="1:18" s="1" customFormat="1" ht="13.5">
      <c r="A9" s="13">
        <f t="shared" si="4"/>
        <v>6</v>
      </c>
      <c r="B9" s="13"/>
      <c r="C9" s="18"/>
      <c r="D9" s="18"/>
      <c r="E9" s="18"/>
      <c r="F9" s="18"/>
      <c r="G9" s="18"/>
      <c r="H9" s="18"/>
      <c r="I9" s="18"/>
      <c r="J9" s="18"/>
      <c r="K9" s="18"/>
      <c r="L9" s="43"/>
      <c r="M9" s="18"/>
      <c r="N9" s="18"/>
      <c r="O9" s="18"/>
      <c r="P9" s="18"/>
      <c r="Q9" s="18"/>
      <c r="R9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4.8515625" style="21" customWidth="1"/>
    <col min="2" max="2" width="19.00390625" style="21" customWidth="1"/>
    <col min="3" max="5" width="11.57421875" style="21" customWidth="1"/>
    <col min="6" max="6" width="15.42187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4" customFormat="1" ht="14.25">
      <c r="A4" s="13">
        <f aca="true" t="shared" si="0" ref="A4:A8">A3+1</f>
        <v>1</v>
      </c>
      <c r="B4" s="40" t="s">
        <v>44</v>
      </c>
      <c r="C4" s="15" t="s">
        <v>45</v>
      </c>
      <c r="D4" s="15"/>
      <c r="E4" s="15">
        <v>3.363</v>
      </c>
      <c r="F4" s="15">
        <v>6</v>
      </c>
      <c r="G4" s="15">
        <f aca="true" t="shared" si="1" ref="G4:G8">F4*0.1</f>
        <v>0.6000000000000001</v>
      </c>
      <c r="H4" s="15">
        <v>0.5</v>
      </c>
      <c r="I4" s="15"/>
      <c r="J4" s="15">
        <f aca="true" t="shared" si="2" ref="J4:J8">G4+H4+I4</f>
        <v>1.1</v>
      </c>
      <c r="K4" s="15">
        <v>0.30000000000000004</v>
      </c>
      <c r="L4" s="20"/>
      <c r="M4" s="15"/>
      <c r="N4" s="15">
        <f aca="true" t="shared" si="3" ref="N4:N8">K4+L4+M4</f>
        <v>0.30000000000000004</v>
      </c>
      <c r="O4" s="15">
        <v>1</v>
      </c>
      <c r="P4" s="15"/>
      <c r="Q4" s="18"/>
      <c r="R4" s="32">
        <f aca="true" t="shared" si="4" ref="R4:R8">E4+J4+N4+O4+P4</f>
        <v>5.763</v>
      </c>
    </row>
    <row r="5" spans="1:19" s="42" customFormat="1" ht="36">
      <c r="A5" s="13">
        <f t="shared" si="0"/>
        <v>2</v>
      </c>
      <c r="B5" s="14" t="s">
        <v>98</v>
      </c>
      <c r="C5" s="15" t="s">
        <v>30</v>
      </c>
      <c r="D5" s="15" t="s">
        <v>99</v>
      </c>
      <c r="E5" s="15">
        <v>3.373</v>
      </c>
      <c r="F5" s="15">
        <v>7.64</v>
      </c>
      <c r="G5" s="15">
        <f t="shared" si="1"/>
        <v>0.764</v>
      </c>
      <c r="H5" s="16">
        <v>0.5</v>
      </c>
      <c r="I5" s="15"/>
      <c r="J5" s="15">
        <f t="shared" si="2"/>
        <v>1.264</v>
      </c>
      <c r="K5" s="15"/>
      <c r="L5" s="19"/>
      <c r="M5" s="15"/>
      <c r="N5" s="15">
        <f t="shared" si="3"/>
        <v>0</v>
      </c>
      <c r="O5" s="15"/>
      <c r="P5" s="15">
        <v>0.5</v>
      </c>
      <c r="Q5" s="18"/>
      <c r="R5" s="32">
        <f t="shared" si="4"/>
        <v>5.1370000000000005</v>
      </c>
      <c r="S5"/>
    </row>
    <row r="6" spans="1:18" s="1" customFormat="1" ht="13.5">
      <c r="A6" s="13">
        <f t="shared" si="0"/>
        <v>3</v>
      </c>
      <c r="B6" s="14" t="s">
        <v>153</v>
      </c>
      <c r="C6" s="15" t="s">
        <v>45</v>
      </c>
      <c r="D6" s="15"/>
      <c r="E6" s="15">
        <v>1.358</v>
      </c>
      <c r="F6" s="15">
        <v>7.04</v>
      </c>
      <c r="G6" s="15">
        <f t="shared" si="1"/>
        <v>0.7040000000000001</v>
      </c>
      <c r="H6" s="15">
        <v>0.5</v>
      </c>
      <c r="I6" s="15"/>
      <c r="J6" s="15">
        <f t="shared" si="2"/>
        <v>1.2040000000000002</v>
      </c>
      <c r="K6" s="15">
        <v>0.6000000000000001</v>
      </c>
      <c r="L6" s="19"/>
      <c r="M6" s="15"/>
      <c r="N6" s="15">
        <f t="shared" si="3"/>
        <v>0.6000000000000001</v>
      </c>
      <c r="O6" s="15">
        <v>1</v>
      </c>
      <c r="P6" s="15"/>
      <c r="Q6" s="18"/>
      <c r="R6" s="32">
        <f t="shared" si="4"/>
        <v>4.162000000000001</v>
      </c>
    </row>
    <row r="7" spans="1:18" s="1" customFormat="1" ht="13.5">
      <c r="A7" s="13">
        <f t="shared" si="0"/>
        <v>4</v>
      </c>
      <c r="B7" s="14" t="s">
        <v>50</v>
      </c>
      <c r="C7" s="15" t="s">
        <v>45</v>
      </c>
      <c r="D7" s="15"/>
      <c r="E7" s="15">
        <v>0</v>
      </c>
      <c r="F7" s="15">
        <v>7.89</v>
      </c>
      <c r="G7" s="15">
        <f t="shared" si="1"/>
        <v>0.789</v>
      </c>
      <c r="H7" s="16"/>
      <c r="I7" s="15"/>
      <c r="J7" s="15">
        <f t="shared" si="2"/>
        <v>0.789</v>
      </c>
      <c r="K7" s="15"/>
      <c r="L7" s="19"/>
      <c r="M7" s="15"/>
      <c r="N7" s="15">
        <f t="shared" si="3"/>
        <v>0</v>
      </c>
      <c r="O7" s="15">
        <v>1</v>
      </c>
      <c r="P7" s="15"/>
      <c r="Q7" s="18"/>
      <c r="R7" s="32">
        <f t="shared" si="4"/>
        <v>1.7890000000000001</v>
      </c>
    </row>
    <row r="8" spans="1:18" s="1" customFormat="1" ht="13.5">
      <c r="A8" s="13">
        <f t="shared" si="0"/>
        <v>5</v>
      </c>
      <c r="B8" s="14" t="s">
        <v>131</v>
      </c>
      <c r="C8" s="15" t="s">
        <v>45</v>
      </c>
      <c r="D8" s="15"/>
      <c r="E8" s="15">
        <v>0</v>
      </c>
      <c r="F8" s="15">
        <v>7.14</v>
      </c>
      <c r="G8" s="15">
        <f t="shared" si="1"/>
        <v>0.714</v>
      </c>
      <c r="H8" s="15"/>
      <c r="I8" s="15"/>
      <c r="J8" s="15">
        <f t="shared" si="2"/>
        <v>0.714</v>
      </c>
      <c r="K8" s="15"/>
      <c r="L8" s="19"/>
      <c r="M8" s="15"/>
      <c r="N8" s="15">
        <f t="shared" si="3"/>
        <v>0</v>
      </c>
      <c r="O8" s="15">
        <v>1</v>
      </c>
      <c r="P8" s="15"/>
      <c r="Q8" s="18"/>
      <c r="R8" s="32">
        <f t="shared" si="4"/>
        <v>1.714</v>
      </c>
    </row>
    <row r="9" spans="1:18" s="1" customFormat="1" ht="13.5">
      <c r="A9" s="13"/>
      <c r="B9" s="14"/>
      <c r="C9" s="15"/>
      <c r="D9" s="15"/>
      <c r="E9" s="15"/>
      <c r="F9" s="15"/>
      <c r="G9" s="15"/>
      <c r="H9" s="16"/>
      <c r="I9" s="15"/>
      <c r="J9" s="15"/>
      <c r="K9" s="15"/>
      <c r="L9" s="19"/>
      <c r="M9" s="15"/>
      <c r="N9" s="15"/>
      <c r="O9" s="15"/>
      <c r="P9" s="15"/>
      <c r="Q9" s="18"/>
      <c r="R9" s="15"/>
    </row>
    <row r="10" spans="1:18" s="1" customFormat="1" ht="13.5">
      <c r="A10" s="13"/>
      <c r="B10" s="46"/>
      <c r="C10" s="18"/>
      <c r="D10" s="18"/>
      <c r="E10" s="18"/>
      <c r="F10" s="18"/>
      <c r="G10" s="18"/>
      <c r="H10" s="18"/>
      <c r="I10" s="18"/>
      <c r="J10" s="18"/>
      <c r="K10" s="18"/>
      <c r="L10" s="47"/>
      <c r="M10" s="18"/>
      <c r="N10" s="18"/>
      <c r="O10" s="18"/>
      <c r="P10" s="18"/>
      <c r="Q10" s="18"/>
      <c r="R10" s="32"/>
    </row>
    <row r="11" spans="1:18" s="1" customFormat="1" ht="13.5">
      <c r="A11" s="13"/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43"/>
      <c r="M11" s="18"/>
      <c r="N11" s="18"/>
      <c r="O11" s="18"/>
      <c r="P11" s="18"/>
      <c r="Q11" s="18"/>
      <c r="R11" s="32"/>
    </row>
    <row r="12" spans="1:18" s="1" customFormat="1" ht="13.5">
      <c r="A12" s="13"/>
      <c r="B12" s="13"/>
      <c r="C12" s="18"/>
      <c r="D12" s="18"/>
      <c r="E12" s="18"/>
      <c r="F12" s="18"/>
      <c r="G12" s="18"/>
      <c r="H12" s="18"/>
      <c r="I12" s="18"/>
      <c r="J12" s="18"/>
      <c r="K12" s="18"/>
      <c r="L12" s="43"/>
      <c r="M12" s="18"/>
      <c r="N12" s="18"/>
      <c r="O12" s="18"/>
      <c r="P12" s="18"/>
      <c r="Q12" s="18"/>
      <c r="R12" s="32"/>
    </row>
    <row r="13" spans="1:18" s="1" customFormat="1" ht="13.5">
      <c r="A13" s="1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43"/>
      <c r="M13" s="18"/>
      <c r="N13" s="18"/>
      <c r="O13" s="18"/>
      <c r="P13" s="18"/>
      <c r="Q13" s="18"/>
      <c r="R13" s="32"/>
    </row>
    <row r="14" spans="1:18" s="1" customFormat="1" ht="13.5">
      <c r="A14" s="13"/>
      <c r="B14" s="13"/>
      <c r="C14" s="18"/>
      <c r="D14" s="18"/>
      <c r="E14" s="18"/>
      <c r="F14" s="18"/>
      <c r="G14" s="18"/>
      <c r="H14" s="18"/>
      <c r="I14" s="18"/>
      <c r="J14" s="18"/>
      <c r="K14" s="18"/>
      <c r="L14" s="43"/>
      <c r="M14" s="18"/>
      <c r="N14" s="18"/>
      <c r="O14" s="18"/>
      <c r="P14" s="18"/>
      <c r="Q14" s="18"/>
      <c r="R14" s="32"/>
    </row>
    <row r="15" spans="1:18" s="1" customFormat="1" ht="13.5">
      <c r="A15" s="13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43"/>
      <c r="M15" s="18"/>
      <c r="N15" s="18"/>
      <c r="O15" s="18"/>
      <c r="P15" s="18"/>
      <c r="Q15" s="18"/>
      <c r="R15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4.28125" style="21" customWidth="1"/>
    <col min="2" max="2" width="18.421875" style="21" customWidth="1"/>
    <col min="3" max="5" width="11.57421875" style="21" customWidth="1"/>
    <col min="6" max="6" width="15.281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36.75">
      <c r="A4" s="13">
        <f>A3+1</f>
        <v>1</v>
      </c>
      <c r="B4" s="14" t="s">
        <v>106</v>
      </c>
      <c r="C4" s="15" t="s">
        <v>107</v>
      </c>
      <c r="D4" s="15" t="s">
        <v>108</v>
      </c>
      <c r="E4" s="15">
        <v>3.407</v>
      </c>
      <c r="F4" s="15">
        <v>7.23</v>
      </c>
      <c r="G4" s="15">
        <f>F4*0.1</f>
        <v>0.7230000000000001</v>
      </c>
      <c r="H4" s="16"/>
      <c r="I4" s="15"/>
      <c r="J4" s="15">
        <f>G4+H4+I4</f>
        <v>0.7230000000000001</v>
      </c>
      <c r="K4" s="15"/>
      <c r="L4" s="19"/>
      <c r="M4" s="15"/>
      <c r="N4" s="15">
        <f>K4+L4+M4</f>
        <v>0</v>
      </c>
      <c r="O4" s="15">
        <v>1</v>
      </c>
      <c r="P4" s="15"/>
      <c r="Q4" s="18"/>
      <c r="R4" s="15">
        <f>E4+J4+N4+O4+P4</f>
        <v>5.13</v>
      </c>
    </row>
    <row r="5" spans="1:18" s="1" customFormat="1" ht="13.5">
      <c r="A5" s="13"/>
      <c r="B5" s="48"/>
      <c r="C5" s="18"/>
      <c r="D5" s="18"/>
      <c r="E5" s="18"/>
      <c r="F5" s="18"/>
      <c r="G5" s="18"/>
      <c r="H5" s="18"/>
      <c r="I5" s="18"/>
      <c r="J5" s="18"/>
      <c r="K5" s="18"/>
      <c r="L5" s="43"/>
      <c r="M5" s="18"/>
      <c r="N5" s="18"/>
      <c r="O5" s="18"/>
      <c r="P5" s="18"/>
      <c r="Q5" s="18"/>
      <c r="R5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"/>
  <sheetViews>
    <sheetView tabSelected="1"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7.28125" style="21" customWidth="1"/>
    <col min="2" max="2" width="18.421875" style="21" customWidth="1"/>
    <col min="3" max="5" width="11.57421875" style="21" customWidth="1"/>
    <col min="6" max="6" width="16.140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14.25">
      <c r="A4" s="13">
        <f aca="true" t="shared" si="0" ref="A4:A5">A3+1</f>
        <v>1</v>
      </c>
      <c r="B4" s="40" t="s">
        <v>61</v>
      </c>
      <c r="C4" s="15" t="s">
        <v>62</v>
      </c>
      <c r="D4" s="15" t="s">
        <v>63</v>
      </c>
      <c r="E4" s="15">
        <v>2.239</v>
      </c>
      <c r="F4" s="15">
        <v>7.82</v>
      </c>
      <c r="G4" s="15">
        <f aca="true" t="shared" si="1" ref="G4:G5">F4*0.1</f>
        <v>0.782</v>
      </c>
      <c r="H4" s="16"/>
      <c r="I4" s="15">
        <v>1</v>
      </c>
      <c r="J4" s="15">
        <f aca="true" t="shared" si="2" ref="J4:J5">G4+H4+I4</f>
        <v>1.782</v>
      </c>
      <c r="K4" s="15"/>
      <c r="L4" s="19"/>
      <c r="M4" s="15"/>
      <c r="N4" s="15">
        <f aca="true" t="shared" si="3" ref="N4:N5">K4+L4+M4</f>
        <v>0</v>
      </c>
      <c r="O4" s="15">
        <v>1</v>
      </c>
      <c r="P4" s="15"/>
      <c r="Q4" s="18"/>
      <c r="R4" s="32">
        <f aca="true" t="shared" si="4" ref="R4:R5">E4+J4+N4+O4+P4</f>
        <v>5.021</v>
      </c>
    </row>
    <row r="5" spans="1:18" s="1" customFormat="1" ht="14.25">
      <c r="A5" s="13">
        <f t="shared" si="0"/>
        <v>2</v>
      </c>
      <c r="B5" s="14" t="s">
        <v>141</v>
      </c>
      <c r="C5" s="15" t="s">
        <v>62</v>
      </c>
      <c r="D5" s="15"/>
      <c r="E5" s="15">
        <v>2.641</v>
      </c>
      <c r="F5" s="15">
        <v>6.55</v>
      </c>
      <c r="G5" s="15">
        <f t="shared" si="1"/>
        <v>0.655</v>
      </c>
      <c r="H5" s="16"/>
      <c r="I5" s="15"/>
      <c r="J5" s="15">
        <f t="shared" si="2"/>
        <v>0.655</v>
      </c>
      <c r="K5" s="15">
        <v>0.6000000000000001</v>
      </c>
      <c r="L5" s="19"/>
      <c r="M5" s="15"/>
      <c r="N5" s="15">
        <f t="shared" si="3"/>
        <v>0.6000000000000001</v>
      </c>
      <c r="O5" s="15">
        <v>1</v>
      </c>
      <c r="P5" s="15"/>
      <c r="Q5" s="18"/>
      <c r="R5" s="32">
        <f t="shared" si="4"/>
        <v>4.896000000000001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6.57421875" style="21" customWidth="1"/>
    <col min="2" max="2" width="24.140625" style="21" customWidth="1"/>
    <col min="3" max="5" width="11.57421875" style="21" customWidth="1"/>
    <col min="6" max="6" width="14.710937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48.75">
      <c r="A4" s="13">
        <f aca="true" t="shared" si="0" ref="A4:A7">A3+1</f>
        <v>1</v>
      </c>
      <c r="B4" s="40" t="s">
        <v>74</v>
      </c>
      <c r="C4" s="15" t="s">
        <v>75</v>
      </c>
      <c r="D4" s="21" t="s">
        <v>45</v>
      </c>
      <c r="E4" s="15">
        <v>1.97</v>
      </c>
      <c r="F4" s="15">
        <v>6.94</v>
      </c>
      <c r="G4" s="15">
        <f aca="true" t="shared" si="1" ref="G4:G7">F4*0.1</f>
        <v>0.6940000000000001</v>
      </c>
      <c r="H4" s="16"/>
      <c r="I4" s="15"/>
      <c r="J4" s="15">
        <f aca="true" t="shared" si="2" ref="J4:J7">G4+H4+I4</f>
        <v>0.6940000000000001</v>
      </c>
      <c r="K4" s="15">
        <v>0.30000000000000004</v>
      </c>
      <c r="L4" s="19"/>
      <c r="M4" s="15"/>
      <c r="N4" s="15">
        <f aca="true" t="shared" si="3" ref="N4:N7">K4+L4+M4</f>
        <v>0.30000000000000004</v>
      </c>
      <c r="O4" s="15">
        <v>1</v>
      </c>
      <c r="P4" s="15"/>
      <c r="Q4" s="18"/>
      <c r="R4" s="32">
        <f aca="true" t="shared" si="4" ref="R4:R7">E4+J4+N4+O4+P4</f>
        <v>3.9640000000000004</v>
      </c>
    </row>
    <row r="5" spans="1:18" s="1" customFormat="1" ht="47.25">
      <c r="A5" s="13">
        <f t="shared" si="0"/>
        <v>2</v>
      </c>
      <c r="B5" s="14" t="s">
        <v>147</v>
      </c>
      <c r="C5" s="15" t="s">
        <v>92</v>
      </c>
      <c r="D5" s="15"/>
      <c r="E5" s="15">
        <v>0.302</v>
      </c>
      <c r="F5" s="15">
        <v>7.63</v>
      </c>
      <c r="G5" s="15">
        <f t="shared" si="1"/>
        <v>0.763</v>
      </c>
      <c r="H5" s="15">
        <v>0.5</v>
      </c>
      <c r="I5" s="15"/>
      <c r="J5" s="15">
        <f t="shared" si="2"/>
        <v>1.263</v>
      </c>
      <c r="K5" s="15">
        <v>0.30000000000000004</v>
      </c>
      <c r="L5" s="19"/>
      <c r="M5" s="15"/>
      <c r="N5" s="15">
        <f t="shared" si="3"/>
        <v>0.30000000000000004</v>
      </c>
      <c r="O5" s="15">
        <v>1</v>
      </c>
      <c r="P5" s="15"/>
      <c r="Q5" s="18"/>
      <c r="R5" s="32">
        <f t="shared" si="4"/>
        <v>2.865</v>
      </c>
    </row>
    <row r="6" spans="1:18" s="1" customFormat="1" ht="47.25">
      <c r="A6" s="13">
        <f t="shared" si="0"/>
        <v>3</v>
      </c>
      <c r="B6" s="14" t="s">
        <v>95</v>
      </c>
      <c r="C6" s="15" t="s">
        <v>92</v>
      </c>
      <c r="D6" s="15"/>
      <c r="E6" s="15">
        <v>0</v>
      </c>
      <c r="F6" s="15">
        <v>7.97</v>
      </c>
      <c r="G6" s="15">
        <f t="shared" si="1"/>
        <v>0.797</v>
      </c>
      <c r="H6" s="15"/>
      <c r="I6" s="15"/>
      <c r="J6" s="15">
        <f t="shared" si="2"/>
        <v>0.797</v>
      </c>
      <c r="K6" s="15"/>
      <c r="L6" s="19"/>
      <c r="M6" s="15"/>
      <c r="N6" s="15">
        <f t="shared" si="3"/>
        <v>0</v>
      </c>
      <c r="O6" s="15">
        <v>1</v>
      </c>
      <c r="P6" s="15"/>
      <c r="Q6" s="18"/>
      <c r="R6" s="32">
        <f t="shared" si="4"/>
        <v>1.7970000000000002</v>
      </c>
    </row>
    <row r="7" spans="1:18" ht="47.25">
      <c r="A7" s="13">
        <f t="shared" si="0"/>
        <v>4</v>
      </c>
      <c r="B7" s="14" t="s">
        <v>91</v>
      </c>
      <c r="C7" s="15" t="s">
        <v>92</v>
      </c>
      <c r="D7" s="15"/>
      <c r="E7" s="15">
        <v>0</v>
      </c>
      <c r="F7" s="15">
        <v>7.29</v>
      </c>
      <c r="G7" s="15">
        <f t="shared" si="1"/>
        <v>0.7290000000000001</v>
      </c>
      <c r="H7" s="16"/>
      <c r="I7" s="15"/>
      <c r="J7" s="15">
        <f t="shared" si="2"/>
        <v>0.7290000000000001</v>
      </c>
      <c r="K7" s="15"/>
      <c r="L7" s="19"/>
      <c r="M7" s="15"/>
      <c r="N7" s="15">
        <f t="shared" si="3"/>
        <v>0</v>
      </c>
      <c r="O7" s="15">
        <v>1</v>
      </c>
      <c r="P7" s="15"/>
      <c r="Q7" s="18"/>
      <c r="R7" s="32">
        <f t="shared" si="4"/>
        <v>1.729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76" zoomScaleSheetLayoutView="76" workbookViewId="0" topLeftCell="A1">
      <selection activeCell="B7" sqref="B7"/>
    </sheetView>
  </sheetViews>
  <sheetFormatPr defaultColWidth="11.421875" defaultRowHeight="12.75"/>
  <cols>
    <col min="1" max="1" width="6.57421875" style="34" customWidth="1"/>
    <col min="2" max="2" width="25.57421875" style="21" customWidth="1"/>
    <col min="3" max="3" width="13.28125" style="21" customWidth="1"/>
    <col min="4" max="5" width="11.57421875" style="21" customWidth="1"/>
    <col min="6" max="6" width="15.7109375" style="21" customWidth="1"/>
    <col min="7" max="16384" width="11.57421875" style="21" customWidth="1"/>
  </cols>
  <sheetData>
    <row r="1" spans="1:18" s="1" customFormat="1" ht="34.5" customHeight="1">
      <c r="A1" s="49" t="s">
        <v>0</v>
      </c>
      <c r="B1" s="49"/>
      <c r="C1" s="49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14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26.25">
      <c r="A4" s="13">
        <f>A17+1</f>
        <v>1</v>
      </c>
      <c r="B4" s="37" t="s">
        <v>72</v>
      </c>
      <c r="C4" s="15" t="s">
        <v>73</v>
      </c>
      <c r="D4" s="15"/>
      <c r="E4" s="15">
        <v>3.984</v>
      </c>
      <c r="F4" s="15">
        <v>6.99</v>
      </c>
      <c r="G4" s="15">
        <f aca="true" t="shared" si="0" ref="G4:G9">F4*0.1</f>
        <v>0.6990000000000001</v>
      </c>
      <c r="H4" s="16">
        <v>0.5</v>
      </c>
      <c r="I4" s="15"/>
      <c r="J4" s="15">
        <f aca="true" t="shared" si="1" ref="J4:J9">G4+H4+I4</f>
        <v>1.199</v>
      </c>
      <c r="K4" s="15">
        <v>1.1</v>
      </c>
      <c r="L4" s="19"/>
      <c r="M4" s="15"/>
      <c r="N4" s="15">
        <f aca="true" t="shared" si="2" ref="N4:N9">K4+L4+M4</f>
        <v>1.1</v>
      </c>
      <c r="O4" s="15">
        <v>1</v>
      </c>
      <c r="P4" s="15"/>
      <c r="Q4" s="18"/>
      <c r="R4" s="32">
        <f aca="true" t="shared" si="3" ref="R4:R9">E4+J4+N4+O4+P4</f>
        <v>7.2829999999999995</v>
      </c>
    </row>
    <row r="5" spans="1:18" s="42" customFormat="1" ht="46.5">
      <c r="A5" s="13">
        <f aca="true" t="shared" si="4" ref="A5:A9">A4+1</f>
        <v>2</v>
      </c>
      <c r="B5" s="40" t="s">
        <v>137</v>
      </c>
      <c r="C5" s="15" t="s">
        <v>73</v>
      </c>
      <c r="D5" s="15" t="s">
        <v>138</v>
      </c>
      <c r="E5" s="15">
        <v>2.585</v>
      </c>
      <c r="F5" s="15">
        <v>7.04</v>
      </c>
      <c r="G5" s="15">
        <f t="shared" si="0"/>
        <v>0.7040000000000001</v>
      </c>
      <c r="H5" s="15">
        <v>0.5</v>
      </c>
      <c r="I5" s="15"/>
      <c r="J5" s="15">
        <f t="shared" si="1"/>
        <v>1.2040000000000002</v>
      </c>
      <c r="K5" s="15"/>
      <c r="L5" s="19"/>
      <c r="M5" s="15"/>
      <c r="N5" s="15">
        <f t="shared" si="2"/>
        <v>0</v>
      </c>
      <c r="O5" s="15">
        <v>1</v>
      </c>
      <c r="P5" s="15"/>
      <c r="Q5" s="18"/>
      <c r="R5" s="32">
        <f t="shared" si="3"/>
        <v>4.789</v>
      </c>
    </row>
    <row r="6" spans="1:18" s="1" customFormat="1" ht="24.75">
      <c r="A6" s="13">
        <f t="shared" si="4"/>
        <v>3</v>
      </c>
      <c r="B6" s="37" t="s">
        <v>84</v>
      </c>
      <c r="C6" s="15" t="s">
        <v>73</v>
      </c>
      <c r="D6" s="15"/>
      <c r="E6" s="15">
        <v>0.78</v>
      </c>
      <c r="F6" s="15">
        <v>7.14</v>
      </c>
      <c r="G6" s="15">
        <f t="shared" si="0"/>
        <v>0.714</v>
      </c>
      <c r="H6" s="16"/>
      <c r="I6" s="15"/>
      <c r="J6" s="15">
        <f t="shared" si="1"/>
        <v>0.714</v>
      </c>
      <c r="K6" s="15"/>
      <c r="L6" s="19"/>
      <c r="M6" s="15"/>
      <c r="N6" s="15">
        <f t="shared" si="2"/>
        <v>0</v>
      </c>
      <c r="O6" s="15">
        <v>1</v>
      </c>
      <c r="P6" s="15"/>
      <c r="Q6" s="18"/>
      <c r="R6" s="32">
        <f t="shared" si="3"/>
        <v>2.4939999999999998</v>
      </c>
    </row>
    <row r="7" spans="1:18" s="1" customFormat="1" ht="26.25">
      <c r="A7" s="13">
        <f t="shared" si="4"/>
        <v>4</v>
      </c>
      <c r="B7" s="40" t="s">
        <v>125</v>
      </c>
      <c r="C7" s="15" t="s">
        <v>73</v>
      </c>
      <c r="D7" s="15"/>
      <c r="E7" s="15">
        <v>0</v>
      </c>
      <c r="F7" s="15">
        <v>7.11</v>
      </c>
      <c r="G7" s="15">
        <f t="shared" si="0"/>
        <v>0.7110000000000001</v>
      </c>
      <c r="H7" s="16"/>
      <c r="I7" s="15"/>
      <c r="J7" s="15">
        <f t="shared" si="1"/>
        <v>0.7110000000000001</v>
      </c>
      <c r="K7" s="21"/>
      <c r="L7" s="15">
        <v>0.5</v>
      </c>
      <c r="M7" s="15"/>
      <c r="N7" s="15">
        <f t="shared" si="2"/>
        <v>0.5</v>
      </c>
      <c r="O7" s="15">
        <v>1</v>
      </c>
      <c r="P7" s="15"/>
      <c r="Q7" s="18"/>
      <c r="R7" s="32">
        <f t="shared" si="3"/>
        <v>2.2110000000000003</v>
      </c>
    </row>
    <row r="8" spans="1:18" s="1" customFormat="1" ht="24.75">
      <c r="A8" s="13">
        <f t="shared" si="4"/>
        <v>5</v>
      </c>
      <c r="B8" s="14" t="s">
        <v>162</v>
      </c>
      <c r="C8" s="15" t="s">
        <v>73</v>
      </c>
      <c r="D8" s="15"/>
      <c r="E8" s="15">
        <v>0</v>
      </c>
      <c r="F8" s="15">
        <v>7.68</v>
      </c>
      <c r="G8" s="15">
        <f t="shared" si="0"/>
        <v>0.768</v>
      </c>
      <c r="H8" s="16"/>
      <c r="I8" s="15"/>
      <c r="J8" s="15">
        <f t="shared" si="1"/>
        <v>0.768</v>
      </c>
      <c r="K8" s="15"/>
      <c r="L8" s="19"/>
      <c r="M8" s="15"/>
      <c r="N8" s="15">
        <f t="shared" si="2"/>
        <v>0</v>
      </c>
      <c r="O8" s="15">
        <v>1</v>
      </c>
      <c r="P8" s="15"/>
      <c r="Q8" s="18"/>
      <c r="R8" s="32">
        <f t="shared" si="3"/>
        <v>1.768</v>
      </c>
    </row>
    <row r="9" spans="1:18" s="1" customFormat="1" ht="24.75">
      <c r="A9" s="13">
        <f t="shared" si="4"/>
        <v>6</v>
      </c>
      <c r="B9" s="14" t="s">
        <v>154</v>
      </c>
      <c r="C9" s="15" t="s">
        <v>73</v>
      </c>
      <c r="D9" s="15"/>
      <c r="E9" s="15">
        <v>0</v>
      </c>
      <c r="F9" s="15">
        <v>7.11</v>
      </c>
      <c r="G9" s="15">
        <f t="shared" si="0"/>
        <v>0.7110000000000001</v>
      </c>
      <c r="H9" s="16"/>
      <c r="I9" s="15"/>
      <c r="J9" s="15">
        <f t="shared" si="1"/>
        <v>0.7110000000000001</v>
      </c>
      <c r="K9" s="15"/>
      <c r="L9" s="19"/>
      <c r="M9" s="15"/>
      <c r="N9" s="15">
        <f t="shared" si="2"/>
        <v>0</v>
      </c>
      <c r="O9" s="15">
        <v>1</v>
      </c>
      <c r="P9" s="15"/>
      <c r="Q9" s="18"/>
      <c r="R9" s="32">
        <f t="shared" si="3"/>
        <v>1.711</v>
      </c>
    </row>
    <row r="10" spans="1:18" s="1" customFormat="1" ht="13.5">
      <c r="A10" s="13"/>
      <c r="B10" s="14"/>
      <c r="C10" s="15"/>
      <c r="D10" s="15"/>
      <c r="E10" s="15"/>
      <c r="F10" s="15"/>
      <c r="G10" s="15"/>
      <c r="H10" s="16"/>
      <c r="I10" s="15"/>
      <c r="J10" s="15"/>
      <c r="K10" s="15"/>
      <c r="L10" s="19"/>
      <c r="M10" s="15"/>
      <c r="N10" s="15"/>
      <c r="O10" s="15"/>
      <c r="P10" s="15"/>
      <c r="Q10" s="18"/>
      <c r="R10" s="15"/>
    </row>
    <row r="11" spans="1:18" s="1" customFormat="1" ht="13.5">
      <c r="A11" s="13"/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43"/>
      <c r="M11" s="18"/>
      <c r="N11" s="18"/>
      <c r="O11" s="18"/>
      <c r="P11" s="18"/>
      <c r="Q11" s="18"/>
      <c r="R11" s="32"/>
    </row>
    <row r="12" spans="1:18" s="1" customFormat="1" ht="14.25">
      <c r="A12" s="13"/>
      <c r="B12" s="41" t="s">
        <v>169</v>
      </c>
      <c r="C12" s="18"/>
      <c r="D12" s="18"/>
      <c r="E12" s="18"/>
      <c r="F12" s="18"/>
      <c r="G12" s="18"/>
      <c r="H12" s="18"/>
      <c r="I12" s="18"/>
      <c r="J12" s="18"/>
      <c r="K12" s="18"/>
      <c r="L12" s="43"/>
      <c r="M12" s="18"/>
      <c r="N12" s="18"/>
      <c r="O12" s="18"/>
      <c r="P12" s="18"/>
      <c r="Q12" s="18"/>
      <c r="R12" s="32"/>
    </row>
    <row r="13" spans="1:18" s="1" customFormat="1" ht="13.5">
      <c r="A13" s="1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43"/>
      <c r="M13" s="18"/>
      <c r="N13" s="18"/>
      <c r="O13" s="18"/>
      <c r="P13" s="18"/>
      <c r="Q13" s="18"/>
      <c r="R13" s="32"/>
    </row>
    <row r="14" spans="1:18" s="1" customFormat="1" ht="13.5">
      <c r="A14" s="13"/>
      <c r="B14" s="13"/>
      <c r="C14" s="18"/>
      <c r="D14" s="18"/>
      <c r="E14" s="18"/>
      <c r="F14" s="18"/>
      <c r="G14" s="18"/>
      <c r="H14" s="18"/>
      <c r="I14" s="18"/>
      <c r="J14" s="18"/>
      <c r="K14" s="18"/>
      <c r="L14" s="43"/>
      <c r="M14" s="18"/>
      <c r="N14" s="18"/>
      <c r="O14" s="18"/>
      <c r="P14" s="18"/>
      <c r="Q14" s="18"/>
      <c r="R14" s="32"/>
    </row>
    <row r="15" spans="1:18" s="1" customFormat="1" ht="13.5">
      <c r="A15" s="13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43"/>
      <c r="M15" s="18"/>
      <c r="N15" s="18"/>
      <c r="O15" s="18"/>
      <c r="P15" s="18"/>
      <c r="Q15" s="18"/>
      <c r="R15" s="32"/>
    </row>
    <row r="16" spans="1:18" s="1" customFormat="1" ht="13.5">
      <c r="A16" s="13"/>
      <c r="B16" s="13"/>
      <c r="C16" s="18"/>
      <c r="D16" s="18"/>
      <c r="E16" s="18"/>
      <c r="F16" s="18"/>
      <c r="G16" s="18"/>
      <c r="H16" s="18"/>
      <c r="I16" s="18"/>
      <c r="J16" s="18"/>
      <c r="K16" s="18"/>
      <c r="L16" s="43"/>
      <c r="M16" s="18"/>
      <c r="N16" s="18"/>
      <c r="O16" s="18"/>
      <c r="P16" s="18"/>
      <c r="Q16" s="18"/>
      <c r="R16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8515625" style="21" customWidth="1"/>
    <col min="2" max="2" width="21.7109375" style="21" customWidth="1"/>
    <col min="3" max="3" width="14.421875" style="21" customWidth="1"/>
    <col min="4" max="4" width="14.00390625" style="21" customWidth="1"/>
    <col min="5" max="5" width="11.57421875" style="21" customWidth="1"/>
    <col min="6" max="6" width="15.00390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13.5">
      <c r="A4" s="13">
        <f aca="true" t="shared" si="0" ref="A4:A7">A3+1</f>
        <v>1</v>
      </c>
      <c r="B4" s="14" t="s">
        <v>85</v>
      </c>
      <c r="C4" s="15" t="s">
        <v>26</v>
      </c>
      <c r="D4" s="15"/>
      <c r="E4" s="15">
        <v>3.489</v>
      </c>
      <c r="F4" s="15">
        <v>7.68</v>
      </c>
      <c r="G4" s="15">
        <f aca="true" t="shared" si="1" ref="G4:G7">F4*0.1</f>
        <v>0.768</v>
      </c>
      <c r="H4" s="15"/>
      <c r="I4" s="15"/>
      <c r="J4" s="15">
        <f aca="true" t="shared" si="2" ref="J4:J7">G4+H4+I4</f>
        <v>0.768</v>
      </c>
      <c r="K4" s="15">
        <v>0.30000000000000004</v>
      </c>
      <c r="L4" s="19"/>
      <c r="M4" s="15"/>
      <c r="N4" s="15">
        <f aca="true" t="shared" si="3" ref="N4:N7">K4+L4+M4</f>
        <v>0.30000000000000004</v>
      </c>
      <c r="O4" s="15">
        <v>1</v>
      </c>
      <c r="P4" s="15"/>
      <c r="Q4" s="18"/>
      <c r="R4" s="32">
        <f aca="true" t="shared" si="4" ref="R4:R7">E4+J4+N4+O4+P4</f>
        <v>5.5569999999999995</v>
      </c>
    </row>
    <row r="5" spans="1:18" s="1" customFormat="1" ht="13.5">
      <c r="A5" s="13">
        <f t="shared" si="0"/>
        <v>2</v>
      </c>
      <c r="B5" s="14" t="s">
        <v>25</v>
      </c>
      <c r="C5" s="15" t="s">
        <v>26</v>
      </c>
      <c r="D5" s="15"/>
      <c r="E5" s="15">
        <v>1.733</v>
      </c>
      <c r="F5" s="15">
        <v>7.5</v>
      </c>
      <c r="G5" s="15">
        <f t="shared" si="1"/>
        <v>0.75</v>
      </c>
      <c r="H5" s="16"/>
      <c r="I5" s="15"/>
      <c r="J5" s="15">
        <f t="shared" si="2"/>
        <v>0.75</v>
      </c>
      <c r="K5" s="15">
        <v>0.6000000000000001</v>
      </c>
      <c r="L5" s="19"/>
      <c r="M5" s="15"/>
      <c r="N5" s="15">
        <f t="shared" si="3"/>
        <v>0.6000000000000001</v>
      </c>
      <c r="O5" s="15">
        <v>1</v>
      </c>
      <c r="P5" s="15"/>
      <c r="Q5" s="18"/>
      <c r="R5" s="32">
        <f t="shared" si="4"/>
        <v>4.083</v>
      </c>
    </row>
    <row r="6" spans="1:18" s="1" customFormat="1" ht="13.5">
      <c r="A6" s="13">
        <f t="shared" si="0"/>
        <v>3</v>
      </c>
      <c r="B6" s="14" t="s">
        <v>124</v>
      </c>
      <c r="C6" s="15" t="s">
        <v>26</v>
      </c>
      <c r="D6" s="15"/>
      <c r="E6" s="15">
        <v>2.177</v>
      </c>
      <c r="F6" s="15">
        <v>6.73</v>
      </c>
      <c r="G6" s="15">
        <f t="shared" si="1"/>
        <v>0.673</v>
      </c>
      <c r="H6" s="16"/>
      <c r="I6" s="15"/>
      <c r="J6" s="15">
        <f t="shared" si="2"/>
        <v>0.673</v>
      </c>
      <c r="K6" s="15"/>
      <c r="L6" s="19"/>
      <c r="M6" s="15"/>
      <c r="N6" s="15">
        <f t="shared" si="3"/>
        <v>0</v>
      </c>
      <c r="O6" s="15">
        <v>1</v>
      </c>
      <c r="P6" s="15"/>
      <c r="Q6" s="18"/>
      <c r="R6" s="32">
        <f t="shared" si="4"/>
        <v>3.85</v>
      </c>
    </row>
    <row r="7" spans="1:18" s="1" customFormat="1" ht="36">
      <c r="A7" s="13">
        <f t="shared" si="0"/>
        <v>4</v>
      </c>
      <c r="B7" s="14" t="s">
        <v>103</v>
      </c>
      <c r="C7" s="15" t="s">
        <v>26</v>
      </c>
      <c r="D7" s="15" t="s">
        <v>83</v>
      </c>
      <c r="E7" s="15">
        <v>0.426</v>
      </c>
      <c r="F7" s="15">
        <v>7.01</v>
      </c>
      <c r="G7" s="15">
        <f t="shared" si="1"/>
        <v>0.7010000000000001</v>
      </c>
      <c r="H7" s="16"/>
      <c r="I7" s="15"/>
      <c r="J7" s="15">
        <f t="shared" si="2"/>
        <v>0.7010000000000001</v>
      </c>
      <c r="K7" s="15">
        <v>0.30000000000000004</v>
      </c>
      <c r="L7" s="19"/>
      <c r="M7" s="15"/>
      <c r="N7" s="15">
        <f t="shared" si="3"/>
        <v>0.30000000000000004</v>
      </c>
      <c r="O7" s="15">
        <v>1</v>
      </c>
      <c r="P7" s="15"/>
      <c r="Q7" s="18"/>
      <c r="R7" s="32">
        <f t="shared" si="4"/>
        <v>2.427</v>
      </c>
    </row>
    <row r="8" spans="1:18" s="1" customFormat="1" ht="51" customHeight="1">
      <c r="A8" s="13"/>
      <c r="B8" s="14"/>
      <c r="C8" s="15"/>
      <c r="D8" s="15"/>
      <c r="E8" s="15"/>
      <c r="F8" s="15"/>
      <c r="G8" s="15"/>
      <c r="H8" s="16"/>
      <c r="I8" s="15"/>
      <c r="J8" s="15"/>
      <c r="K8" s="15"/>
      <c r="L8" s="19"/>
      <c r="M8" s="15"/>
      <c r="N8" s="15"/>
      <c r="O8" s="15"/>
      <c r="P8" s="15"/>
      <c r="Q8" s="18"/>
      <c r="R8" s="15"/>
    </row>
    <row r="9" spans="1:18" s="1" customFormat="1" ht="13.5">
      <c r="A9" s="13"/>
      <c r="B9" s="13"/>
      <c r="C9" s="18"/>
      <c r="D9" s="18"/>
      <c r="E9" s="18"/>
      <c r="F9" s="18"/>
      <c r="G9" s="18"/>
      <c r="H9" s="18"/>
      <c r="I9" s="18"/>
      <c r="J9" s="18"/>
      <c r="K9" s="18"/>
      <c r="L9" s="43"/>
      <c r="M9" s="18"/>
      <c r="N9" s="18"/>
      <c r="O9" s="18"/>
      <c r="P9" s="18"/>
      <c r="Q9" s="18"/>
      <c r="R9" s="32"/>
    </row>
    <row r="10" spans="1:18" s="1" customFormat="1" ht="13.5">
      <c r="A10" s="13"/>
      <c r="B10" s="13"/>
      <c r="C10" s="18"/>
      <c r="D10" s="18"/>
      <c r="E10" s="18"/>
      <c r="F10" s="18"/>
      <c r="G10" s="18"/>
      <c r="H10" s="18"/>
      <c r="I10" s="18"/>
      <c r="J10" s="18"/>
      <c r="K10" s="18"/>
      <c r="L10" s="43"/>
      <c r="M10" s="18"/>
      <c r="N10" s="18"/>
      <c r="O10" s="18"/>
      <c r="P10" s="18"/>
      <c r="Q10" s="18"/>
      <c r="R10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="76" zoomScaleSheetLayoutView="76" workbookViewId="0" topLeftCell="A7">
      <selection activeCell="E1" sqref="E1"/>
    </sheetView>
  </sheetViews>
  <sheetFormatPr defaultColWidth="11.421875" defaultRowHeight="12.75"/>
  <cols>
    <col min="1" max="1" width="6.8515625" style="21" customWidth="1"/>
    <col min="2" max="2" width="24.140625" style="21" customWidth="1"/>
    <col min="3" max="3" width="15.57421875" style="21" customWidth="1"/>
    <col min="4" max="4" width="14.7109375" style="21" customWidth="1"/>
    <col min="5" max="5" width="11.57421875" style="21" customWidth="1"/>
    <col min="6" max="6" width="16.8515625" style="21" customWidth="1"/>
    <col min="7" max="16384" width="11.57421875" style="21" customWidth="1"/>
  </cols>
  <sheetData>
    <row r="1" spans="1:17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47.25">
      <c r="B2" s="14"/>
      <c r="C2" s="15" t="s">
        <v>9</v>
      </c>
      <c r="D2" s="15" t="s">
        <v>10</v>
      </c>
      <c r="E2" s="15" t="s">
        <v>12</v>
      </c>
      <c r="F2" s="15" t="s">
        <v>13</v>
      </c>
      <c r="G2" s="16" t="s">
        <v>14</v>
      </c>
      <c r="H2" s="15" t="s">
        <v>15</v>
      </c>
      <c r="I2" s="15" t="s">
        <v>16</v>
      </c>
      <c r="J2" s="15" t="s">
        <v>17</v>
      </c>
      <c r="K2" s="19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8" t="s">
        <v>23</v>
      </c>
      <c r="Q2" s="15" t="s">
        <v>24</v>
      </c>
    </row>
    <row r="3" spans="1:18" s="34" customFormat="1" ht="24.75">
      <c r="A3" s="34">
        <v>1</v>
      </c>
      <c r="B3" s="40" t="s">
        <v>70</v>
      </c>
      <c r="C3" s="15" t="s">
        <v>159</v>
      </c>
      <c r="D3" s="15"/>
      <c r="E3" s="15">
        <v>8.1</v>
      </c>
      <c r="F3" s="15">
        <f aca="true" t="shared" si="0" ref="F3:F68">E3*0.1</f>
        <v>0.81</v>
      </c>
      <c r="G3" s="16"/>
      <c r="H3" s="15"/>
      <c r="I3" s="15">
        <f aca="true" t="shared" si="1" ref="I3:I68">F3+G3+H3</f>
        <v>0.81</v>
      </c>
      <c r="J3" s="15"/>
      <c r="K3" s="19"/>
      <c r="L3" s="15"/>
      <c r="M3" s="15">
        <f aca="true" t="shared" si="2" ref="M3:M50">J3+K3+L3</f>
        <v>0</v>
      </c>
      <c r="N3" s="15">
        <v>1</v>
      </c>
      <c r="O3" s="15"/>
      <c r="P3" s="18"/>
      <c r="Q3" s="32">
        <f aca="true" t="shared" si="3" ref="Q3:Q68">I3+M3+N3+O3</f>
        <v>1.81</v>
      </c>
      <c r="R3" s="21"/>
    </row>
    <row r="4" spans="1:17" ht="24.75">
      <c r="A4" s="21">
        <f aca="true" t="shared" si="4" ref="A4:A68">A3+1</f>
        <v>2</v>
      </c>
      <c r="B4" s="14" t="s">
        <v>158</v>
      </c>
      <c r="C4" s="15" t="s">
        <v>159</v>
      </c>
      <c r="D4" s="15"/>
      <c r="E4" s="15">
        <v>7.55</v>
      </c>
      <c r="F4" s="15">
        <f t="shared" si="0"/>
        <v>0.755</v>
      </c>
      <c r="G4" s="15"/>
      <c r="H4" s="15"/>
      <c r="I4" s="15">
        <f t="shared" si="1"/>
        <v>0.755</v>
      </c>
      <c r="J4" s="15"/>
      <c r="K4" s="19"/>
      <c r="L4" s="15"/>
      <c r="M4" s="15">
        <f t="shared" si="2"/>
        <v>0</v>
      </c>
      <c r="N4" s="15">
        <v>1</v>
      </c>
      <c r="O4" s="15"/>
      <c r="P4" s="18"/>
      <c r="Q4" s="32">
        <f t="shared" si="3"/>
        <v>1.755</v>
      </c>
    </row>
    <row r="5" spans="1:17" ht="14.25">
      <c r="A5" s="21">
        <f t="shared" si="4"/>
        <v>3</v>
      </c>
      <c r="B5" s="40" t="s">
        <v>25</v>
      </c>
      <c r="C5" s="15" t="s">
        <v>26</v>
      </c>
      <c r="D5" s="15"/>
      <c r="E5" s="15">
        <v>7.5</v>
      </c>
      <c r="F5" s="15">
        <f t="shared" si="0"/>
        <v>0.75</v>
      </c>
      <c r="G5" s="16"/>
      <c r="H5" s="15"/>
      <c r="I5" s="15">
        <f t="shared" si="1"/>
        <v>0.75</v>
      </c>
      <c r="J5" s="15">
        <v>0.6000000000000001</v>
      </c>
      <c r="K5" s="19"/>
      <c r="L5" s="15"/>
      <c r="M5" s="15">
        <f t="shared" si="2"/>
        <v>0.6000000000000001</v>
      </c>
      <c r="N5" s="15">
        <v>1</v>
      </c>
      <c r="O5" s="15"/>
      <c r="P5" s="18"/>
      <c r="Q5" s="32">
        <f t="shared" si="3"/>
        <v>2.35</v>
      </c>
    </row>
    <row r="6" spans="1:17" ht="14.25">
      <c r="A6" s="21">
        <f t="shared" si="4"/>
        <v>4</v>
      </c>
      <c r="B6" s="14" t="s">
        <v>85</v>
      </c>
      <c r="C6" s="15" t="s">
        <v>26</v>
      </c>
      <c r="D6" s="15"/>
      <c r="E6" s="15">
        <v>7.68</v>
      </c>
      <c r="F6" s="15">
        <f t="shared" si="0"/>
        <v>0.768</v>
      </c>
      <c r="G6" s="15"/>
      <c r="H6" s="15"/>
      <c r="I6" s="15">
        <f t="shared" si="1"/>
        <v>0.768</v>
      </c>
      <c r="J6" s="15">
        <v>0.30000000000000004</v>
      </c>
      <c r="K6" s="19"/>
      <c r="L6" s="15"/>
      <c r="M6" s="15">
        <f t="shared" si="2"/>
        <v>0.30000000000000004</v>
      </c>
      <c r="N6" s="15">
        <v>1</v>
      </c>
      <c r="O6" s="15"/>
      <c r="P6" s="18"/>
      <c r="Q6" s="32">
        <f t="shared" si="3"/>
        <v>2.068</v>
      </c>
    </row>
    <row r="7" spans="1:17" ht="36">
      <c r="A7" s="21">
        <f t="shared" si="4"/>
        <v>5</v>
      </c>
      <c r="B7" s="14" t="s">
        <v>103</v>
      </c>
      <c r="C7" s="15" t="s">
        <v>26</v>
      </c>
      <c r="D7" s="15" t="s">
        <v>83</v>
      </c>
      <c r="E7" s="15">
        <v>7.01</v>
      </c>
      <c r="F7" s="15">
        <f t="shared" si="0"/>
        <v>0.7010000000000001</v>
      </c>
      <c r="G7" s="16"/>
      <c r="H7" s="15"/>
      <c r="I7" s="15">
        <f t="shared" si="1"/>
        <v>0.7010000000000001</v>
      </c>
      <c r="J7" s="15">
        <v>0.30000000000000004</v>
      </c>
      <c r="K7" s="19"/>
      <c r="L7" s="15"/>
      <c r="M7" s="15">
        <f t="shared" si="2"/>
        <v>0.30000000000000004</v>
      </c>
      <c r="N7" s="15">
        <v>1</v>
      </c>
      <c r="O7" s="15"/>
      <c r="P7" s="18"/>
      <c r="Q7" s="32">
        <f t="shared" si="3"/>
        <v>2.0010000000000003</v>
      </c>
    </row>
    <row r="8" spans="1:17" ht="14.25">
      <c r="A8" s="21">
        <f t="shared" si="4"/>
        <v>6</v>
      </c>
      <c r="B8" s="14" t="s">
        <v>124</v>
      </c>
      <c r="C8" s="15" t="s">
        <v>26</v>
      </c>
      <c r="D8" s="15"/>
      <c r="E8" s="15">
        <v>6.73</v>
      </c>
      <c r="F8" s="15">
        <f t="shared" si="0"/>
        <v>0.673</v>
      </c>
      <c r="G8" s="16"/>
      <c r="H8" s="15"/>
      <c r="I8" s="15">
        <f t="shared" si="1"/>
        <v>0.673</v>
      </c>
      <c r="J8" s="15"/>
      <c r="K8" s="19"/>
      <c r="L8" s="15"/>
      <c r="M8" s="15">
        <f t="shared" si="2"/>
        <v>0</v>
      </c>
      <c r="N8" s="15">
        <v>1</v>
      </c>
      <c r="O8" s="15"/>
      <c r="P8" s="18"/>
      <c r="Q8" s="32">
        <f t="shared" si="3"/>
        <v>1.673</v>
      </c>
    </row>
    <row r="9" spans="1:17" ht="24.75">
      <c r="A9" s="21">
        <f t="shared" si="4"/>
        <v>7</v>
      </c>
      <c r="B9" s="14" t="s">
        <v>162</v>
      </c>
      <c r="C9" s="15" t="s">
        <v>73</v>
      </c>
      <c r="D9" s="15"/>
      <c r="E9" s="15">
        <v>7.68</v>
      </c>
      <c r="F9" s="15">
        <f t="shared" si="0"/>
        <v>0.768</v>
      </c>
      <c r="G9" s="16"/>
      <c r="H9" s="15"/>
      <c r="I9" s="15">
        <f t="shared" si="1"/>
        <v>0.768</v>
      </c>
      <c r="J9" s="15"/>
      <c r="K9" s="19"/>
      <c r="L9" s="15"/>
      <c r="M9" s="15">
        <f t="shared" si="2"/>
        <v>0</v>
      </c>
      <c r="N9" s="15">
        <v>1</v>
      </c>
      <c r="O9" s="15"/>
      <c r="P9" s="18"/>
      <c r="Q9" s="32">
        <f t="shared" si="3"/>
        <v>1.768</v>
      </c>
    </row>
    <row r="10" spans="1:17" ht="24.75">
      <c r="A10" s="21">
        <f t="shared" si="4"/>
        <v>8</v>
      </c>
      <c r="B10" s="14" t="s">
        <v>154</v>
      </c>
      <c r="C10" s="15" t="s">
        <v>73</v>
      </c>
      <c r="D10" s="15"/>
      <c r="E10" s="15">
        <v>7.11</v>
      </c>
      <c r="F10" s="15">
        <f t="shared" si="0"/>
        <v>0.7110000000000001</v>
      </c>
      <c r="G10" s="16"/>
      <c r="H10" s="15"/>
      <c r="I10" s="15">
        <f t="shared" si="1"/>
        <v>0.7110000000000001</v>
      </c>
      <c r="J10" s="15"/>
      <c r="K10" s="19"/>
      <c r="L10" s="15"/>
      <c r="M10" s="15">
        <f t="shared" si="2"/>
        <v>0</v>
      </c>
      <c r="N10" s="15">
        <v>1</v>
      </c>
      <c r="O10" s="15"/>
      <c r="P10" s="18"/>
      <c r="Q10" s="32">
        <f t="shared" si="3"/>
        <v>1.711</v>
      </c>
    </row>
    <row r="11" spans="1:17" ht="21" customHeight="1">
      <c r="A11" s="21">
        <f t="shared" si="4"/>
        <v>9</v>
      </c>
      <c r="B11" s="40" t="s">
        <v>94</v>
      </c>
      <c r="C11" s="15" t="s">
        <v>57</v>
      </c>
      <c r="D11" s="15"/>
      <c r="E11" s="15">
        <v>7.42</v>
      </c>
      <c r="F11" s="15">
        <f t="shared" si="0"/>
        <v>0.742</v>
      </c>
      <c r="G11" s="15"/>
      <c r="H11" s="15">
        <v>1</v>
      </c>
      <c r="I11" s="15">
        <f t="shared" si="1"/>
        <v>1.742</v>
      </c>
      <c r="J11" s="15"/>
      <c r="K11" s="19"/>
      <c r="L11" s="15"/>
      <c r="M11" s="15">
        <f t="shared" si="2"/>
        <v>0</v>
      </c>
      <c r="N11" s="15">
        <v>1</v>
      </c>
      <c r="O11" s="15"/>
      <c r="P11" s="18"/>
      <c r="Q11" s="32">
        <f t="shared" si="3"/>
        <v>2.742</v>
      </c>
    </row>
    <row r="12" spans="1:17" ht="21" customHeight="1">
      <c r="A12" s="21">
        <f t="shared" si="4"/>
        <v>10</v>
      </c>
      <c r="B12" s="14" t="s">
        <v>56</v>
      </c>
      <c r="C12" s="15" t="s">
        <v>57</v>
      </c>
      <c r="D12" s="15"/>
      <c r="E12" s="15">
        <v>6.98</v>
      </c>
      <c r="F12" s="15">
        <f t="shared" si="0"/>
        <v>0.6980000000000001</v>
      </c>
      <c r="G12" s="16"/>
      <c r="H12" s="15"/>
      <c r="I12" s="15">
        <f t="shared" si="1"/>
        <v>0.6980000000000001</v>
      </c>
      <c r="J12" s="15"/>
      <c r="K12" s="19"/>
      <c r="L12" s="15"/>
      <c r="M12" s="15">
        <f t="shared" si="2"/>
        <v>0</v>
      </c>
      <c r="N12" s="15">
        <v>1</v>
      </c>
      <c r="O12" s="15"/>
      <c r="P12" s="18"/>
      <c r="Q12" s="32">
        <f t="shared" si="3"/>
        <v>1.698</v>
      </c>
    </row>
    <row r="13" spans="1:17" ht="24.75">
      <c r="A13" s="21">
        <f t="shared" si="4"/>
        <v>11</v>
      </c>
      <c r="B13" s="14" t="s">
        <v>102</v>
      </c>
      <c r="C13" s="15" t="s">
        <v>38</v>
      </c>
      <c r="D13" s="15"/>
      <c r="E13" s="15">
        <v>6.37</v>
      </c>
      <c r="F13" s="15">
        <f t="shared" si="0"/>
        <v>0.637</v>
      </c>
      <c r="G13" s="16">
        <v>0.5</v>
      </c>
      <c r="H13" s="15"/>
      <c r="I13" s="15">
        <f t="shared" si="1"/>
        <v>1.137</v>
      </c>
      <c r="J13" s="15">
        <v>0.30000000000000004</v>
      </c>
      <c r="K13" s="19"/>
      <c r="L13" s="15"/>
      <c r="M13" s="15">
        <f t="shared" si="2"/>
        <v>0.30000000000000004</v>
      </c>
      <c r="N13" s="15">
        <v>1</v>
      </c>
      <c r="O13" s="15"/>
      <c r="P13" s="18"/>
      <c r="Q13" s="32">
        <f t="shared" si="3"/>
        <v>2.4370000000000003</v>
      </c>
    </row>
    <row r="14" spans="1:17" ht="24.75">
      <c r="A14" s="21">
        <f t="shared" si="4"/>
        <v>12</v>
      </c>
      <c r="B14" s="14" t="s">
        <v>97</v>
      </c>
      <c r="C14" s="15" t="s">
        <v>38</v>
      </c>
      <c r="D14" s="15"/>
      <c r="E14" s="15">
        <v>7.27</v>
      </c>
      <c r="F14" s="15">
        <f t="shared" si="0"/>
        <v>0.727</v>
      </c>
      <c r="G14" s="16">
        <v>0.5</v>
      </c>
      <c r="H14" s="15"/>
      <c r="I14" s="15">
        <f t="shared" si="1"/>
        <v>1.2269999999999999</v>
      </c>
      <c r="J14" s="15"/>
      <c r="K14" s="19"/>
      <c r="L14" s="15"/>
      <c r="M14" s="15">
        <f t="shared" si="2"/>
        <v>0</v>
      </c>
      <c r="N14" s="15">
        <v>1</v>
      </c>
      <c r="O14" s="15"/>
      <c r="P14" s="18"/>
      <c r="Q14" s="32">
        <f t="shared" si="3"/>
        <v>2.227</v>
      </c>
    </row>
    <row r="15" spans="1:17" ht="24.75">
      <c r="A15" s="21">
        <f t="shared" si="4"/>
        <v>13</v>
      </c>
      <c r="B15" s="14" t="s">
        <v>100</v>
      </c>
      <c r="C15" s="15" t="s">
        <v>38</v>
      </c>
      <c r="D15" s="15"/>
      <c r="E15" s="15">
        <v>6.56</v>
      </c>
      <c r="F15" s="15">
        <f t="shared" si="0"/>
        <v>0.656</v>
      </c>
      <c r="G15" s="16"/>
      <c r="H15" s="15"/>
      <c r="I15" s="15">
        <f t="shared" si="1"/>
        <v>0.656</v>
      </c>
      <c r="J15" s="15"/>
      <c r="K15" s="20">
        <v>0.5</v>
      </c>
      <c r="L15" s="15"/>
      <c r="M15" s="15">
        <f t="shared" si="2"/>
        <v>0.5</v>
      </c>
      <c r="N15" s="15">
        <v>1</v>
      </c>
      <c r="O15" s="15"/>
      <c r="P15" s="18"/>
      <c r="Q15" s="32">
        <f t="shared" si="3"/>
        <v>2.156</v>
      </c>
    </row>
    <row r="16" spans="1:17" ht="24.75">
      <c r="A16" s="21">
        <f t="shared" si="4"/>
        <v>14</v>
      </c>
      <c r="B16" s="14" t="s">
        <v>123</v>
      </c>
      <c r="C16" s="15" t="s">
        <v>38</v>
      </c>
      <c r="D16" s="15"/>
      <c r="E16" s="15">
        <v>6.64</v>
      </c>
      <c r="F16" s="15">
        <f t="shared" si="0"/>
        <v>0.664</v>
      </c>
      <c r="G16" s="15"/>
      <c r="H16" s="15"/>
      <c r="I16" s="15">
        <f t="shared" si="1"/>
        <v>0.664</v>
      </c>
      <c r="J16" s="15"/>
      <c r="K16" s="19"/>
      <c r="L16" s="15"/>
      <c r="M16" s="15">
        <f t="shared" si="2"/>
        <v>0</v>
      </c>
      <c r="N16" s="15">
        <v>1</v>
      </c>
      <c r="O16" s="15"/>
      <c r="P16" s="18"/>
      <c r="Q16" s="32">
        <f t="shared" si="3"/>
        <v>1.6640000000000001</v>
      </c>
    </row>
    <row r="17" spans="1:17" ht="24.75">
      <c r="A17" s="21">
        <f t="shared" si="4"/>
        <v>15</v>
      </c>
      <c r="B17" s="14" t="s">
        <v>37</v>
      </c>
      <c r="C17" s="15" t="s">
        <v>38</v>
      </c>
      <c r="D17" s="15"/>
      <c r="E17" s="15">
        <v>6.63</v>
      </c>
      <c r="F17" s="15">
        <f t="shared" si="0"/>
        <v>0.663</v>
      </c>
      <c r="G17" s="16"/>
      <c r="H17" s="15"/>
      <c r="I17" s="15">
        <f t="shared" si="1"/>
        <v>0.663</v>
      </c>
      <c r="J17" s="15"/>
      <c r="K17" s="19"/>
      <c r="L17" s="15"/>
      <c r="M17" s="15">
        <f t="shared" si="2"/>
        <v>0</v>
      </c>
      <c r="N17" s="15">
        <v>1</v>
      </c>
      <c r="O17" s="15"/>
      <c r="P17" s="18"/>
      <c r="Q17" s="32">
        <f t="shared" si="3"/>
        <v>1.663</v>
      </c>
    </row>
    <row r="18" spans="1:18" s="34" customFormat="1" ht="24.75">
      <c r="A18" s="21">
        <f t="shared" si="4"/>
        <v>16</v>
      </c>
      <c r="B18" s="14" t="s">
        <v>142</v>
      </c>
      <c r="C18" s="15" t="s">
        <v>38</v>
      </c>
      <c r="D18" s="15"/>
      <c r="E18" s="15">
        <v>6.35</v>
      </c>
      <c r="F18" s="15">
        <f t="shared" si="0"/>
        <v>0.635</v>
      </c>
      <c r="G18" s="16"/>
      <c r="H18" s="15"/>
      <c r="I18" s="15">
        <f t="shared" si="1"/>
        <v>0.635</v>
      </c>
      <c r="J18" s="15"/>
      <c r="K18" s="19"/>
      <c r="L18" s="15"/>
      <c r="M18" s="15">
        <f t="shared" si="2"/>
        <v>0</v>
      </c>
      <c r="N18" s="15">
        <v>1</v>
      </c>
      <c r="O18" s="15"/>
      <c r="P18" s="18"/>
      <c r="Q18" s="32">
        <f t="shared" si="3"/>
        <v>1.635</v>
      </c>
      <c r="R18" s="21"/>
    </row>
    <row r="19" spans="1:17" ht="24.75">
      <c r="A19" s="21">
        <f t="shared" si="4"/>
        <v>17</v>
      </c>
      <c r="B19" s="14" t="s">
        <v>81</v>
      </c>
      <c r="C19" s="15" t="s">
        <v>38</v>
      </c>
      <c r="D19" s="15"/>
      <c r="E19" s="15">
        <v>5.92</v>
      </c>
      <c r="F19" s="15">
        <f t="shared" si="0"/>
        <v>0.592</v>
      </c>
      <c r="G19" s="15"/>
      <c r="H19" s="15"/>
      <c r="I19" s="15">
        <f t="shared" si="1"/>
        <v>0.592</v>
      </c>
      <c r="J19" s="15"/>
      <c r="K19" s="19"/>
      <c r="L19" s="15"/>
      <c r="M19" s="15">
        <f t="shared" si="2"/>
        <v>0</v>
      </c>
      <c r="N19" s="15">
        <v>1</v>
      </c>
      <c r="O19" s="15"/>
      <c r="P19" s="18"/>
      <c r="Q19" s="32">
        <f t="shared" si="3"/>
        <v>1.592</v>
      </c>
    </row>
    <row r="20" spans="1:17" ht="24.75">
      <c r="A20" s="21">
        <f t="shared" si="4"/>
        <v>18</v>
      </c>
      <c r="B20" s="14" t="s">
        <v>90</v>
      </c>
      <c r="C20" s="15" t="s">
        <v>30</v>
      </c>
      <c r="D20" s="15"/>
      <c r="E20" s="15">
        <v>6.27</v>
      </c>
      <c r="F20" s="15">
        <f t="shared" si="0"/>
        <v>0.627</v>
      </c>
      <c r="G20" s="16"/>
      <c r="H20" s="15">
        <v>1</v>
      </c>
      <c r="I20" s="15">
        <f t="shared" si="1"/>
        <v>1.627</v>
      </c>
      <c r="J20" s="15"/>
      <c r="K20" s="19"/>
      <c r="L20" s="15"/>
      <c r="M20" s="15">
        <f t="shared" si="2"/>
        <v>0</v>
      </c>
      <c r="N20" s="15">
        <v>1</v>
      </c>
      <c r="O20" s="15"/>
      <c r="P20" s="18"/>
      <c r="Q20" s="32">
        <f t="shared" si="3"/>
        <v>2.627</v>
      </c>
    </row>
    <row r="21" spans="1:17" ht="36.75" customHeight="1">
      <c r="A21" s="21">
        <f t="shared" si="4"/>
        <v>19</v>
      </c>
      <c r="B21" s="14" t="s">
        <v>98</v>
      </c>
      <c r="C21" s="15" t="s">
        <v>30</v>
      </c>
      <c r="D21" s="15" t="s">
        <v>99</v>
      </c>
      <c r="E21" s="15">
        <v>7.64</v>
      </c>
      <c r="F21" s="15">
        <f t="shared" si="0"/>
        <v>0.764</v>
      </c>
      <c r="G21" s="16">
        <v>0.5</v>
      </c>
      <c r="H21" s="15"/>
      <c r="I21" s="15">
        <f t="shared" si="1"/>
        <v>1.264</v>
      </c>
      <c r="J21" s="15"/>
      <c r="K21" s="19"/>
      <c r="L21" s="15"/>
      <c r="M21" s="15">
        <f t="shared" si="2"/>
        <v>0</v>
      </c>
      <c r="N21" s="15">
        <v>1</v>
      </c>
      <c r="O21" s="15"/>
      <c r="P21" s="18"/>
      <c r="Q21" s="32">
        <f t="shared" si="3"/>
        <v>2.2640000000000002</v>
      </c>
    </row>
    <row r="22" spans="1:18" s="34" customFormat="1" ht="24.75">
      <c r="A22" s="21">
        <f t="shared" si="4"/>
        <v>20</v>
      </c>
      <c r="B22" s="14" t="s">
        <v>80</v>
      </c>
      <c r="C22" s="15" t="s">
        <v>30</v>
      </c>
      <c r="D22" s="15"/>
      <c r="E22" s="15">
        <v>5.83</v>
      </c>
      <c r="F22" s="15">
        <f t="shared" si="0"/>
        <v>0.5830000000000001</v>
      </c>
      <c r="G22" s="16"/>
      <c r="H22" s="15"/>
      <c r="I22" s="15">
        <f t="shared" si="1"/>
        <v>0.5830000000000001</v>
      </c>
      <c r="J22" s="15">
        <v>0.6000000000000001</v>
      </c>
      <c r="K22" s="19"/>
      <c r="L22" s="15"/>
      <c r="M22" s="15">
        <f t="shared" si="2"/>
        <v>0.6000000000000001</v>
      </c>
      <c r="N22" s="15">
        <v>1</v>
      </c>
      <c r="O22" s="15"/>
      <c r="P22" s="18"/>
      <c r="Q22" s="32">
        <f t="shared" si="3"/>
        <v>2.1830000000000003</v>
      </c>
      <c r="R22" s="21"/>
    </row>
    <row r="23" spans="1:17" ht="24.75">
      <c r="A23" s="21">
        <f t="shared" si="4"/>
        <v>21</v>
      </c>
      <c r="B23" s="14" t="s">
        <v>135</v>
      </c>
      <c r="C23" s="15" t="s">
        <v>30</v>
      </c>
      <c r="D23" s="15"/>
      <c r="E23" s="15">
        <v>8.02</v>
      </c>
      <c r="F23" s="15">
        <f t="shared" si="0"/>
        <v>0.802</v>
      </c>
      <c r="G23" s="16"/>
      <c r="H23" s="15"/>
      <c r="I23" s="15">
        <f t="shared" si="1"/>
        <v>0.802</v>
      </c>
      <c r="J23" s="15">
        <v>0.30000000000000004</v>
      </c>
      <c r="K23" s="19"/>
      <c r="L23" s="15"/>
      <c r="M23" s="15">
        <f t="shared" si="2"/>
        <v>0.30000000000000004</v>
      </c>
      <c r="N23" s="15">
        <v>1</v>
      </c>
      <c r="O23" s="15"/>
      <c r="P23" s="18"/>
      <c r="Q23" s="32">
        <f t="shared" si="3"/>
        <v>2.1020000000000003</v>
      </c>
    </row>
    <row r="24" spans="1:17" ht="24.75">
      <c r="A24" s="21">
        <f t="shared" si="4"/>
        <v>22</v>
      </c>
      <c r="B24" s="14" t="s">
        <v>155</v>
      </c>
      <c r="C24" s="15" t="s">
        <v>30</v>
      </c>
      <c r="D24" s="15" t="s">
        <v>108</v>
      </c>
      <c r="E24" s="15">
        <v>7</v>
      </c>
      <c r="F24" s="15">
        <f t="shared" si="0"/>
        <v>0.7000000000000001</v>
      </c>
      <c r="G24" s="15"/>
      <c r="H24" s="15"/>
      <c r="I24" s="15">
        <f t="shared" si="1"/>
        <v>0.7000000000000001</v>
      </c>
      <c r="J24" s="15">
        <v>0.30000000000000004</v>
      </c>
      <c r="K24" s="19"/>
      <c r="L24" s="15"/>
      <c r="M24" s="15">
        <f t="shared" si="2"/>
        <v>0.30000000000000004</v>
      </c>
      <c r="N24" s="15">
        <v>1</v>
      </c>
      <c r="O24" s="15"/>
      <c r="P24" s="18"/>
      <c r="Q24" s="32">
        <f t="shared" si="3"/>
        <v>2</v>
      </c>
    </row>
    <row r="25" spans="1:18" s="35" customFormat="1" ht="24.75">
      <c r="A25" s="21">
        <f t="shared" si="4"/>
        <v>23</v>
      </c>
      <c r="B25" s="14" t="s">
        <v>51</v>
      </c>
      <c r="C25" s="15" t="s">
        <v>30</v>
      </c>
      <c r="D25" s="15"/>
      <c r="E25" s="15">
        <v>6.75</v>
      </c>
      <c r="F25" s="15">
        <f t="shared" si="0"/>
        <v>0.675</v>
      </c>
      <c r="G25" s="16"/>
      <c r="H25" s="15"/>
      <c r="I25" s="15">
        <f t="shared" si="1"/>
        <v>0.675</v>
      </c>
      <c r="J25" s="15"/>
      <c r="K25" s="19"/>
      <c r="L25" s="15"/>
      <c r="M25" s="15">
        <f t="shared" si="2"/>
        <v>0</v>
      </c>
      <c r="N25" s="15">
        <v>1</v>
      </c>
      <c r="O25" s="15"/>
      <c r="P25" s="18"/>
      <c r="Q25" s="32">
        <f t="shared" si="3"/>
        <v>1.675</v>
      </c>
      <c r="R25" s="21"/>
    </row>
    <row r="26" spans="1:17" ht="14.25">
      <c r="A26" s="21">
        <f t="shared" si="4"/>
        <v>24</v>
      </c>
      <c r="B26" s="14" t="s">
        <v>153</v>
      </c>
      <c r="C26" s="15" t="s">
        <v>45</v>
      </c>
      <c r="D26" s="15"/>
      <c r="E26" s="15">
        <v>7.04</v>
      </c>
      <c r="F26" s="15">
        <f t="shared" si="0"/>
        <v>0.7040000000000001</v>
      </c>
      <c r="G26" s="15">
        <v>0.5</v>
      </c>
      <c r="H26" s="15"/>
      <c r="I26" s="15">
        <f t="shared" si="1"/>
        <v>1.2040000000000002</v>
      </c>
      <c r="J26" s="15">
        <v>0.6000000000000001</v>
      </c>
      <c r="K26" s="19"/>
      <c r="L26" s="15"/>
      <c r="M26" s="15">
        <f t="shared" si="2"/>
        <v>0.6000000000000001</v>
      </c>
      <c r="N26" s="15">
        <v>1</v>
      </c>
      <c r="O26" s="15"/>
      <c r="P26" s="18"/>
      <c r="Q26" s="32">
        <f t="shared" si="3"/>
        <v>2.8040000000000003</v>
      </c>
    </row>
    <row r="27" spans="1:17" ht="14.25">
      <c r="A27" s="21">
        <f t="shared" si="4"/>
        <v>25</v>
      </c>
      <c r="B27" s="14" t="s">
        <v>50</v>
      </c>
      <c r="C27" s="15" t="s">
        <v>45</v>
      </c>
      <c r="D27" s="15"/>
      <c r="E27" s="15">
        <v>7.89</v>
      </c>
      <c r="F27" s="15">
        <f t="shared" si="0"/>
        <v>0.789</v>
      </c>
      <c r="G27" s="16"/>
      <c r="H27" s="15"/>
      <c r="I27" s="15">
        <f t="shared" si="1"/>
        <v>0.789</v>
      </c>
      <c r="J27" s="15"/>
      <c r="K27" s="19"/>
      <c r="L27" s="15"/>
      <c r="M27" s="15">
        <f t="shared" si="2"/>
        <v>0</v>
      </c>
      <c r="N27" s="15">
        <v>1</v>
      </c>
      <c r="O27" s="15"/>
      <c r="P27" s="18"/>
      <c r="Q27" s="32">
        <f t="shared" si="3"/>
        <v>1.7890000000000001</v>
      </c>
    </row>
    <row r="28" spans="1:17" ht="14.25">
      <c r="A28" s="21">
        <f t="shared" si="4"/>
        <v>26</v>
      </c>
      <c r="B28" s="14" t="s">
        <v>131</v>
      </c>
      <c r="C28" s="15" t="s">
        <v>45</v>
      </c>
      <c r="D28" s="15"/>
      <c r="E28" s="15">
        <v>7.14</v>
      </c>
      <c r="F28" s="15">
        <f t="shared" si="0"/>
        <v>0.714</v>
      </c>
      <c r="G28" s="15"/>
      <c r="H28" s="15"/>
      <c r="I28" s="15">
        <f t="shared" si="1"/>
        <v>0.714</v>
      </c>
      <c r="J28" s="15"/>
      <c r="K28" s="19"/>
      <c r="L28" s="15"/>
      <c r="M28" s="15">
        <f t="shared" si="2"/>
        <v>0</v>
      </c>
      <c r="N28" s="15">
        <v>1</v>
      </c>
      <c r="O28" s="15"/>
      <c r="P28" s="18"/>
      <c r="Q28" s="32">
        <f t="shared" si="3"/>
        <v>1.714</v>
      </c>
    </row>
    <row r="29" spans="1:17" ht="14.25">
      <c r="A29" s="21">
        <f t="shared" si="4"/>
        <v>27</v>
      </c>
      <c r="B29" s="40" t="s">
        <v>141</v>
      </c>
      <c r="C29" s="15" t="s">
        <v>62</v>
      </c>
      <c r="D29" s="15"/>
      <c r="E29" s="15">
        <v>6.55</v>
      </c>
      <c r="F29" s="15">
        <f t="shared" si="0"/>
        <v>0.655</v>
      </c>
      <c r="G29" s="16"/>
      <c r="H29" s="15"/>
      <c r="I29" s="15">
        <f t="shared" si="1"/>
        <v>0.655</v>
      </c>
      <c r="J29" s="15">
        <v>0.6000000000000001</v>
      </c>
      <c r="K29" s="19"/>
      <c r="L29" s="15"/>
      <c r="M29" s="15">
        <f t="shared" si="2"/>
        <v>0.6000000000000001</v>
      </c>
      <c r="N29" s="15">
        <v>1</v>
      </c>
      <c r="O29" s="15"/>
      <c r="P29" s="18"/>
      <c r="Q29" s="32">
        <f t="shared" si="3"/>
        <v>2.255</v>
      </c>
    </row>
    <row r="30" spans="1:17" ht="24.75">
      <c r="A30" s="21">
        <f t="shared" si="4"/>
        <v>28</v>
      </c>
      <c r="B30" s="14" t="s">
        <v>59</v>
      </c>
      <c r="C30" s="15" t="s">
        <v>48</v>
      </c>
      <c r="D30" s="15"/>
      <c r="E30" s="15">
        <v>6.94</v>
      </c>
      <c r="F30" s="15">
        <f t="shared" si="0"/>
        <v>0.6940000000000001</v>
      </c>
      <c r="G30" s="16"/>
      <c r="H30" s="15"/>
      <c r="I30" s="15">
        <f t="shared" si="1"/>
        <v>0.6940000000000001</v>
      </c>
      <c r="J30" s="15">
        <v>0.6000000000000001</v>
      </c>
      <c r="K30" s="19"/>
      <c r="L30" s="15"/>
      <c r="M30" s="15">
        <f t="shared" si="2"/>
        <v>0.6000000000000001</v>
      </c>
      <c r="N30" s="15">
        <v>1</v>
      </c>
      <c r="O30" s="15"/>
      <c r="P30" s="18"/>
      <c r="Q30" s="32">
        <f t="shared" si="3"/>
        <v>2.294</v>
      </c>
    </row>
    <row r="31" spans="1:17" ht="24.75">
      <c r="A31" s="21">
        <f t="shared" si="4"/>
        <v>29</v>
      </c>
      <c r="B31" s="14" t="s">
        <v>47</v>
      </c>
      <c r="C31" s="15" t="s">
        <v>48</v>
      </c>
      <c r="D31" s="15"/>
      <c r="E31" s="15">
        <v>6.63</v>
      </c>
      <c r="F31" s="15">
        <f t="shared" si="0"/>
        <v>0.663</v>
      </c>
      <c r="G31" s="16"/>
      <c r="H31" s="15"/>
      <c r="I31" s="15">
        <f t="shared" si="1"/>
        <v>0.663</v>
      </c>
      <c r="J31" s="15">
        <v>0.30000000000000004</v>
      </c>
      <c r="K31" s="19"/>
      <c r="L31" s="15"/>
      <c r="M31" s="15">
        <f t="shared" si="2"/>
        <v>0.30000000000000004</v>
      </c>
      <c r="N31" s="15">
        <v>1</v>
      </c>
      <c r="O31" s="15"/>
      <c r="P31" s="18"/>
      <c r="Q31" s="32">
        <f t="shared" si="3"/>
        <v>1.963</v>
      </c>
    </row>
    <row r="32" spans="1:17" ht="36">
      <c r="A32" s="21">
        <f t="shared" si="4"/>
        <v>30</v>
      </c>
      <c r="B32" s="40" t="s">
        <v>157</v>
      </c>
      <c r="C32" s="15" t="s">
        <v>31</v>
      </c>
      <c r="D32" s="15" t="s">
        <v>36</v>
      </c>
      <c r="E32" s="15">
        <v>7.25</v>
      </c>
      <c r="F32" s="15">
        <f t="shared" si="0"/>
        <v>0.7250000000000001</v>
      </c>
      <c r="G32" s="16"/>
      <c r="H32" s="15"/>
      <c r="I32" s="15">
        <f t="shared" si="1"/>
        <v>0.7250000000000001</v>
      </c>
      <c r="J32" s="15">
        <v>0.6000000000000001</v>
      </c>
      <c r="K32" s="19"/>
      <c r="L32" s="15"/>
      <c r="M32" s="15">
        <f t="shared" si="2"/>
        <v>0.6000000000000001</v>
      </c>
      <c r="N32" s="15">
        <v>1</v>
      </c>
      <c r="O32" s="15"/>
      <c r="P32" s="18"/>
      <c r="Q32" s="32">
        <f t="shared" si="3"/>
        <v>2.325</v>
      </c>
    </row>
    <row r="33" spans="1:17" ht="24.75">
      <c r="A33" s="21">
        <f t="shared" si="4"/>
        <v>31</v>
      </c>
      <c r="B33" s="40" t="s">
        <v>88</v>
      </c>
      <c r="C33" s="15" t="s">
        <v>31</v>
      </c>
      <c r="D33" s="15"/>
      <c r="E33" s="15">
        <v>6.89</v>
      </c>
      <c r="F33" s="15">
        <f t="shared" si="0"/>
        <v>0.6890000000000001</v>
      </c>
      <c r="G33" s="16"/>
      <c r="H33" s="15"/>
      <c r="I33" s="15">
        <f t="shared" si="1"/>
        <v>0.6890000000000001</v>
      </c>
      <c r="J33" s="15">
        <v>0.6000000000000001</v>
      </c>
      <c r="K33" s="19"/>
      <c r="L33" s="15"/>
      <c r="M33" s="15">
        <f t="shared" si="2"/>
        <v>0.6000000000000001</v>
      </c>
      <c r="N33" s="15">
        <v>1</v>
      </c>
      <c r="O33" s="15"/>
      <c r="P33" s="18"/>
      <c r="Q33" s="32">
        <f t="shared" si="3"/>
        <v>2.289</v>
      </c>
    </row>
    <row r="34" spans="1:18" s="35" customFormat="1" ht="24.75">
      <c r="A34" s="21">
        <f t="shared" si="4"/>
        <v>32</v>
      </c>
      <c r="B34" s="14" t="s">
        <v>52</v>
      </c>
      <c r="C34" s="15" t="s">
        <v>31</v>
      </c>
      <c r="D34" s="15"/>
      <c r="E34" s="15">
        <v>6.85</v>
      </c>
      <c r="F34" s="15">
        <f t="shared" si="0"/>
        <v>0.685</v>
      </c>
      <c r="G34" s="16"/>
      <c r="H34" s="15"/>
      <c r="I34" s="15">
        <f t="shared" si="1"/>
        <v>0.685</v>
      </c>
      <c r="J34" s="15">
        <v>0.6000000000000001</v>
      </c>
      <c r="K34" s="19"/>
      <c r="L34" s="15"/>
      <c r="M34" s="15">
        <f t="shared" si="2"/>
        <v>0.6000000000000001</v>
      </c>
      <c r="N34" s="15">
        <v>1</v>
      </c>
      <c r="O34" s="15"/>
      <c r="P34" s="18"/>
      <c r="Q34" s="32">
        <f t="shared" si="3"/>
        <v>2.285</v>
      </c>
      <c r="R34" s="21"/>
    </row>
    <row r="35" spans="1:17" ht="36">
      <c r="A35" s="21">
        <f t="shared" si="4"/>
        <v>33</v>
      </c>
      <c r="B35" s="14" t="s">
        <v>82</v>
      </c>
      <c r="C35" s="15" t="s">
        <v>31</v>
      </c>
      <c r="D35" s="15" t="s">
        <v>83</v>
      </c>
      <c r="E35" s="15">
        <v>7.33</v>
      </c>
      <c r="F35" s="15">
        <f t="shared" si="0"/>
        <v>0.7330000000000001</v>
      </c>
      <c r="G35" s="16">
        <v>0.5</v>
      </c>
      <c r="H35" s="15"/>
      <c r="I35" s="15">
        <f t="shared" si="1"/>
        <v>1.233</v>
      </c>
      <c r="J35" s="15"/>
      <c r="K35" s="19"/>
      <c r="L35" s="15"/>
      <c r="M35" s="15">
        <f t="shared" si="2"/>
        <v>0</v>
      </c>
      <c r="N35" s="15">
        <v>1</v>
      </c>
      <c r="O35" s="15"/>
      <c r="P35" s="18"/>
      <c r="Q35" s="32">
        <f t="shared" si="3"/>
        <v>2.233</v>
      </c>
    </row>
    <row r="36" spans="1:17" ht="24.75">
      <c r="A36" s="21">
        <f t="shared" si="4"/>
        <v>34</v>
      </c>
      <c r="B36" s="14" t="s">
        <v>39</v>
      </c>
      <c r="C36" s="15" t="s">
        <v>31</v>
      </c>
      <c r="D36" s="15"/>
      <c r="E36" s="15">
        <v>7.11</v>
      </c>
      <c r="F36" s="15">
        <f t="shared" si="0"/>
        <v>0.7110000000000001</v>
      </c>
      <c r="G36" s="15">
        <v>0.5</v>
      </c>
      <c r="H36" s="15"/>
      <c r="I36" s="15">
        <f t="shared" si="1"/>
        <v>1.211</v>
      </c>
      <c r="J36" s="15"/>
      <c r="K36" s="19"/>
      <c r="L36" s="15"/>
      <c r="M36" s="15">
        <f t="shared" si="2"/>
        <v>0</v>
      </c>
      <c r="N36" s="15">
        <v>1</v>
      </c>
      <c r="O36" s="15"/>
      <c r="P36" s="18"/>
      <c r="Q36" s="32">
        <f t="shared" si="3"/>
        <v>2.2110000000000003</v>
      </c>
    </row>
    <row r="37" spans="1:17" ht="24.75">
      <c r="A37" s="21">
        <f t="shared" si="4"/>
        <v>35</v>
      </c>
      <c r="B37" s="14" t="s">
        <v>150</v>
      </c>
      <c r="C37" s="15" t="s">
        <v>31</v>
      </c>
      <c r="D37" s="15"/>
      <c r="E37" s="15">
        <v>6.74</v>
      </c>
      <c r="F37" s="15">
        <f t="shared" si="0"/>
        <v>0.674</v>
      </c>
      <c r="G37" s="16"/>
      <c r="H37" s="15"/>
      <c r="I37" s="15">
        <f t="shared" si="1"/>
        <v>0.674</v>
      </c>
      <c r="J37" s="15">
        <v>0.30000000000000004</v>
      </c>
      <c r="K37" s="19"/>
      <c r="L37" s="15"/>
      <c r="M37" s="15">
        <f t="shared" si="2"/>
        <v>0.30000000000000004</v>
      </c>
      <c r="N37" s="15">
        <v>1</v>
      </c>
      <c r="O37" s="15"/>
      <c r="P37" s="18"/>
      <c r="Q37" s="32">
        <f t="shared" si="3"/>
        <v>1.9740000000000002</v>
      </c>
    </row>
    <row r="38" spans="1:17" ht="24.75">
      <c r="A38" s="21">
        <f t="shared" si="4"/>
        <v>36</v>
      </c>
      <c r="B38" s="14" t="s">
        <v>161</v>
      </c>
      <c r="C38" s="15" t="s">
        <v>31</v>
      </c>
      <c r="D38" s="15"/>
      <c r="E38" s="15">
        <v>8.39</v>
      </c>
      <c r="F38" s="15">
        <f t="shared" si="0"/>
        <v>0.8390000000000001</v>
      </c>
      <c r="G38" s="16"/>
      <c r="H38" s="15"/>
      <c r="I38" s="15">
        <f t="shared" si="1"/>
        <v>0.8390000000000001</v>
      </c>
      <c r="J38" s="15"/>
      <c r="K38" s="19"/>
      <c r="L38" s="15"/>
      <c r="M38" s="15">
        <f t="shared" si="2"/>
        <v>0</v>
      </c>
      <c r="N38" s="15">
        <v>1</v>
      </c>
      <c r="O38" s="15"/>
      <c r="P38" s="18"/>
      <c r="Q38" s="32">
        <f t="shared" si="3"/>
        <v>1.839</v>
      </c>
    </row>
    <row r="39" spans="1:17" ht="24.75">
      <c r="A39" s="21">
        <f t="shared" si="4"/>
        <v>37</v>
      </c>
      <c r="B39" s="14" t="s">
        <v>104</v>
      </c>
      <c r="C39" s="15" t="s">
        <v>31</v>
      </c>
      <c r="D39" s="15"/>
      <c r="E39" s="15">
        <v>6.88</v>
      </c>
      <c r="F39" s="15">
        <f t="shared" si="0"/>
        <v>0.6880000000000001</v>
      </c>
      <c r="G39" s="15"/>
      <c r="H39" s="15"/>
      <c r="I39" s="15">
        <f t="shared" si="1"/>
        <v>0.6880000000000001</v>
      </c>
      <c r="J39" s="15"/>
      <c r="K39" s="19"/>
      <c r="L39" s="15"/>
      <c r="M39" s="15">
        <f t="shared" si="2"/>
        <v>0</v>
      </c>
      <c r="N39" s="15">
        <v>1</v>
      </c>
      <c r="O39" s="15"/>
      <c r="P39" s="18"/>
      <c r="Q39" s="32">
        <f t="shared" si="3"/>
        <v>1.6880000000000002</v>
      </c>
    </row>
    <row r="40" spans="1:17" ht="24.75">
      <c r="A40" s="21">
        <f t="shared" si="4"/>
        <v>38</v>
      </c>
      <c r="B40" s="14" t="s">
        <v>46</v>
      </c>
      <c r="C40" s="15" t="s">
        <v>31</v>
      </c>
      <c r="D40" s="15"/>
      <c r="E40" s="15">
        <v>6.8</v>
      </c>
      <c r="F40" s="15">
        <f t="shared" si="0"/>
        <v>0.68</v>
      </c>
      <c r="G40" s="15"/>
      <c r="H40" s="15"/>
      <c r="I40" s="15">
        <f t="shared" si="1"/>
        <v>0.68</v>
      </c>
      <c r="J40" s="15"/>
      <c r="K40" s="19"/>
      <c r="L40" s="15"/>
      <c r="M40" s="15">
        <f t="shared" si="2"/>
        <v>0</v>
      </c>
      <c r="N40" s="15">
        <v>1</v>
      </c>
      <c r="O40" s="15"/>
      <c r="P40" s="18"/>
      <c r="Q40" s="32">
        <f t="shared" si="3"/>
        <v>1.6800000000000002</v>
      </c>
    </row>
    <row r="41" spans="1:17" ht="24.75">
      <c r="A41" s="21">
        <f t="shared" si="4"/>
        <v>39</v>
      </c>
      <c r="B41" s="14" t="s">
        <v>130</v>
      </c>
      <c r="C41" s="15" t="s">
        <v>31</v>
      </c>
      <c r="D41" s="15"/>
      <c r="E41" s="15">
        <v>6.49</v>
      </c>
      <c r="F41" s="15">
        <f t="shared" si="0"/>
        <v>0.649</v>
      </c>
      <c r="G41" s="16"/>
      <c r="H41" s="15"/>
      <c r="I41" s="15">
        <f t="shared" si="1"/>
        <v>0.649</v>
      </c>
      <c r="J41" s="15"/>
      <c r="K41" s="19"/>
      <c r="L41" s="15"/>
      <c r="M41" s="15">
        <f t="shared" si="2"/>
        <v>0</v>
      </c>
      <c r="N41" s="15">
        <v>1</v>
      </c>
      <c r="O41" s="15"/>
      <c r="P41" s="18"/>
      <c r="Q41" s="32">
        <f t="shared" si="3"/>
        <v>1.649</v>
      </c>
    </row>
    <row r="42" spans="1:17" ht="14.25">
      <c r="A42" s="21">
        <f t="shared" si="4"/>
        <v>40</v>
      </c>
      <c r="B42" s="40" t="s">
        <v>65</v>
      </c>
      <c r="C42" s="15" t="s">
        <v>33</v>
      </c>
      <c r="D42" s="15"/>
      <c r="E42" s="15">
        <v>7.67</v>
      </c>
      <c r="F42" s="15">
        <f t="shared" si="0"/>
        <v>0.767</v>
      </c>
      <c r="G42" s="15"/>
      <c r="H42" s="15"/>
      <c r="I42" s="15">
        <f t="shared" si="1"/>
        <v>0.767</v>
      </c>
      <c r="J42" s="15">
        <v>0.6000000000000001</v>
      </c>
      <c r="K42" s="20">
        <v>0.5</v>
      </c>
      <c r="L42" s="15"/>
      <c r="M42" s="15">
        <f t="shared" si="2"/>
        <v>1.1</v>
      </c>
      <c r="N42" s="15">
        <v>1</v>
      </c>
      <c r="O42" s="15"/>
      <c r="P42" s="18"/>
      <c r="Q42" s="32">
        <f t="shared" si="3"/>
        <v>2.867</v>
      </c>
    </row>
    <row r="43" spans="1:17" ht="24.75">
      <c r="A43" s="21">
        <f t="shared" si="4"/>
        <v>41</v>
      </c>
      <c r="B43" s="14" t="s">
        <v>112</v>
      </c>
      <c r="C43" s="15" t="s">
        <v>33</v>
      </c>
      <c r="D43" s="15" t="s">
        <v>111</v>
      </c>
      <c r="E43" s="15">
        <v>6.88</v>
      </c>
      <c r="F43" s="15">
        <f t="shared" si="0"/>
        <v>0.6880000000000001</v>
      </c>
      <c r="G43" s="15"/>
      <c r="H43" s="15"/>
      <c r="I43" s="15">
        <f t="shared" si="1"/>
        <v>0.6880000000000001</v>
      </c>
      <c r="J43" s="15">
        <v>0.6000000000000001</v>
      </c>
      <c r="K43" s="19"/>
      <c r="L43" s="15"/>
      <c r="M43" s="15">
        <f t="shared" si="2"/>
        <v>0.6000000000000001</v>
      </c>
      <c r="N43" s="15">
        <v>1</v>
      </c>
      <c r="O43" s="15"/>
      <c r="P43" s="18"/>
      <c r="Q43" s="32">
        <f t="shared" si="3"/>
        <v>2.2880000000000003</v>
      </c>
    </row>
    <row r="44" spans="1:17" ht="30" customHeight="1">
      <c r="A44" s="21">
        <f t="shared" si="4"/>
        <v>42</v>
      </c>
      <c r="B44" s="14" t="s">
        <v>156</v>
      </c>
      <c r="C44" s="18" t="s">
        <v>33</v>
      </c>
      <c r="D44" s="15"/>
      <c r="E44" s="15">
        <v>7.62</v>
      </c>
      <c r="F44" s="15">
        <f t="shared" si="0"/>
        <v>0.762</v>
      </c>
      <c r="G44" s="16"/>
      <c r="H44" s="15"/>
      <c r="I44" s="15">
        <f t="shared" si="1"/>
        <v>0.762</v>
      </c>
      <c r="J44" s="15">
        <v>0.30000000000000004</v>
      </c>
      <c r="K44" s="19"/>
      <c r="L44" s="15"/>
      <c r="M44" s="15">
        <f t="shared" si="2"/>
        <v>0.30000000000000004</v>
      </c>
      <c r="N44" s="15">
        <v>1</v>
      </c>
      <c r="O44" s="15"/>
      <c r="P44" s="18"/>
      <c r="Q44" s="32">
        <f t="shared" si="3"/>
        <v>2.0620000000000003</v>
      </c>
    </row>
    <row r="45" spans="1:17" ht="14.25">
      <c r="A45" s="21">
        <f t="shared" si="4"/>
        <v>43</v>
      </c>
      <c r="B45" s="14" t="s">
        <v>132</v>
      </c>
      <c r="C45" s="15" t="s">
        <v>33</v>
      </c>
      <c r="D45" s="15"/>
      <c r="E45" s="15">
        <v>7.41</v>
      </c>
      <c r="F45" s="15">
        <f t="shared" si="0"/>
        <v>0.7410000000000001</v>
      </c>
      <c r="G45" s="16"/>
      <c r="H45" s="15"/>
      <c r="I45" s="15">
        <f t="shared" si="1"/>
        <v>0.7410000000000001</v>
      </c>
      <c r="J45" s="15">
        <v>0.30000000000000004</v>
      </c>
      <c r="K45" s="19"/>
      <c r="L45" s="15"/>
      <c r="M45" s="15">
        <f t="shared" si="2"/>
        <v>0.30000000000000004</v>
      </c>
      <c r="N45" s="15">
        <v>1</v>
      </c>
      <c r="O45" s="15"/>
      <c r="P45" s="18"/>
      <c r="Q45" s="32">
        <f t="shared" si="3"/>
        <v>2.0410000000000004</v>
      </c>
    </row>
    <row r="46" spans="1:17" ht="14.25">
      <c r="A46" s="21">
        <f t="shared" si="4"/>
        <v>44</v>
      </c>
      <c r="B46" s="14" t="s">
        <v>49</v>
      </c>
      <c r="C46" s="15" t="s">
        <v>33</v>
      </c>
      <c r="D46" s="15"/>
      <c r="E46" s="15">
        <v>6.51</v>
      </c>
      <c r="F46" s="15">
        <f t="shared" si="0"/>
        <v>0.651</v>
      </c>
      <c r="G46" s="15"/>
      <c r="H46" s="15"/>
      <c r="I46" s="15">
        <f t="shared" si="1"/>
        <v>0.651</v>
      </c>
      <c r="J46" s="15">
        <v>0.30000000000000004</v>
      </c>
      <c r="K46" s="19"/>
      <c r="L46" s="15"/>
      <c r="M46" s="15">
        <f t="shared" si="2"/>
        <v>0.30000000000000004</v>
      </c>
      <c r="N46" s="15">
        <v>1</v>
      </c>
      <c r="O46" s="15"/>
      <c r="P46" s="18"/>
      <c r="Q46" s="32">
        <f t="shared" si="3"/>
        <v>1.951</v>
      </c>
    </row>
    <row r="47" spans="1:17" ht="14.25">
      <c r="A47" s="21">
        <f t="shared" si="4"/>
        <v>45</v>
      </c>
      <c r="B47" s="14" t="s">
        <v>32</v>
      </c>
      <c r="C47" s="15" t="s">
        <v>33</v>
      </c>
      <c r="D47" s="15"/>
      <c r="E47" s="15">
        <v>7.52</v>
      </c>
      <c r="F47" s="15">
        <f t="shared" si="0"/>
        <v>0.752</v>
      </c>
      <c r="G47" s="16"/>
      <c r="H47" s="15"/>
      <c r="I47" s="15">
        <f t="shared" si="1"/>
        <v>0.752</v>
      </c>
      <c r="J47" s="15"/>
      <c r="K47" s="19"/>
      <c r="L47" s="15"/>
      <c r="M47" s="15">
        <f t="shared" si="2"/>
        <v>0</v>
      </c>
      <c r="N47" s="15">
        <v>1</v>
      </c>
      <c r="O47" s="15"/>
      <c r="P47" s="18"/>
      <c r="Q47" s="32">
        <f t="shared" si="3"/>
        <v>1.752</v>
      </c>
    </row>
    <row r="48" spans="1:17" ht="24.75">
      <c r="A48" s="21">
        <f t="shared" si="4"/>
        <v>46</v>
      </c>
      <c r="B48" s="14" t="s">
        <v>110</v>
      </c>
      <c r="C48" s="15" t="s">
        <v>33</v>
      </c>
      <c r="D48" s="15" t="s">
        <v>111</v>
      </c>
      <c r="E48" s="15">
        <v>7.51</v>
      </c>
      <c r="F48" s="15">
        <f t="shared" si="0"/>
        <v>0.751</v>
      </c>
      <c r="G48" s="15"/>
      <c r="H48" s="15"/>
      <c r="I48" s="15">
        <f t="shared" si="1"/>
        <v>0.751</v>
      </c>
      <c r="J48" s="15"/>
      <c r="K48" s="19"/>
      <c r="L48" s="15"/>
      <c r="M48" s="15">
        <f t="shared" si="2"/>
        <v>0</v>
      </c>
      <c r="N48" s="15">
        <v>1</v>
      </c>
      <c r="O48" s="15"/>
      <c r="P48" s="18"/>
      <c r="Q48" s="32">
        <f t="shared" si="3"/>
        <v>1.751</v>
      </c>
    </row>
    <row r="49" spans="1:17" ht="24.75">
      <c r="A49" s="21">
        <f t="shared" si="4"/>
        <v>47</v>
      </c>
      <c r="B49" s="14" t="s">
        <v>148</v>
      </c>
      <c r="C49" s="15" t="s">
        <v>33</v>
      </c>
      <c r="D49" s="15" t="s">
        <v>149</v>
      </c>
      <c r="E49" s="15">
        <v>6.01</v>
      </c>
      <c r="F49" s="15">
        <f t="shared" si="0"/>
        <v>0.601</v>
      </c>
      <c r="G49" s="15"/>
      <c r="H49" s="15"/>
      <c r="I49" s="15">
        <f t="shared" si="1"/>
        <v>0.601</v>
      </c>
      <c r="J49" s="15"/>
      <c r="K49" s="19"/>
      <c r="L49" s="15"/>
      <c r="M49" s="15">
        <f t="shared" si="2"/>
        <v>0</v>
      </c>
      <c r="N49" s="15">
        <v>1</v>
      </c>
      <c r="O49" s="15"/>
      <c r="P49" s="18"/>
      <c r="Q49" s="32">
        <f t="shared" si="3"/>
        <v>1.601</v>
      </c>
    </row>
    <row r="50" spans="1:18" s="35" customFormat="1" ht="14.25">
      <c r="A50" s="21">
        <f t="shared" si="4"/>
        <v>48</v>
      </c>
      <c r="B50" s="14" t="s">
        <v>27</v>
      </c>
      <c r="C50" s="15" t="s">
        <v>28</v>
      </c>
      <c r="D50" s="15"/>
      <c r="E50" s="15">
        <v>7.5</v>
      </c>
      <c r="F50" s="15">
        <f t="shared" si="0"/>
        <v>0.75</v>
      </c>
      <c r="G50" s="16"/>
      <c r="H50" s="15">
        <v>1</v>
      </c>
      <c r="I50" s="15">
        <f t="shared" si="1"/>
        <v>1.75</v>
      </c>
      <c r="J50" s="15">
        <v>0.6000000000000001</v>
      </c>
      <c r="K50" s="19"/>
      <c r="L50" s="15"/>
      <c r="M50" s="15">
        <f t="shared" si="2"/>
        <v>0.6000000000000001</v>
      </c>
      <c r="N50" s="15">
        <v>1</v>
      </c>
      <c r="O50" s="15"/>
      <c r="P50" s="18"/>
      <c r="Q50" s="32">
        <f t="shared" si="3"/>
        <v>3.35</v>
      </c>
      <c r="R50" s="21"/>
    </row>
    <row r="51" spans="1:17" ht="14.25">
      <c r="A51" s="21">
        <f t="shared" si="4"/>
        <v>49</v>
      </c>
      <c r="B51" s="14" t="s">
        <v>89</v>
      </c>
      <c r="C51" s="15" t="s">
        <v>28</v>
      </c>
      <c r="D51" s="15"/>
      <c r="E51" s="15">
        <v>6.6</v>
      </c>
      <c r="F51" s="15">
        <f t="shared" si="0"/>
        <v>0.66</v>
      </c>
      <c r="G51" s="16"/>
      <c r="H51" s="15"/>
      <c r="I51" s="15">
        <f t="shared" si="1"/>
        <v>0.66</v>
      </c>
      <c r="K51" s="20">
        <v>0.5</v>
      </c>
      <c r="L51" s="15"/>
      <c r="M51" s="15">
        <f>J52+K51+L51</f>
        <v>1.1</v>
      </c>
      <c r="N51" s="15">
        <v>1</v>
      </c>
      <c r="O51" s="15"/>
      <c r="P51" s="18"/>
      <c r="Q51" s="32">
        <f t="shared" si="3"/>
        <v>2.7600000000000002</v>
      </c>
    </row>
    <row r="52" spans="1:17" ht="14.25">
      <c r="A52" s="21">
        <f t="shared" si="4"/>
        <v>50</v>
      </c>
      <c r="B52" s="14" t="s">
        <v>134</v>
      </c>
      <c r="C52" s="15" t="s">
        <v>28</v>
      </c>
      <c r="D52" s="15"/>
      <c r="E52" s="15">
        <v>7.43</v>
      </c>
      <c r="F52" s="15">
        <f t="shared" si="0"/>
        <v>0.743</v>
      </c>
      <c r="G52" s="16"/>
      <c r="H52" s="15"/>
      <c r="I52" s="15">
        <f t="shared" si="1"/>
        <v>0.743</v>
      </c>
      <c r="J52" s="15">
        <v>0.6000000000000001</v>
      </c>
      <c r="K52" s="19"/>
      <c r="L52" s="15"/>
      <c r="M52" s="15">
        <f aca="true" t="shared" si="5" ref="M52:M68">J52+K52+L52</f>
        <v>0.6000000000000001</v>
      </c>
      <c r="N52" s="15">
        <v>1</v>
      </c>
      <c r="O52" s="15"/>
      <c r="P52" s="18"/>
      <c r="Q52" s="32">
        <f t="shared" si="3"/>
        <v>2.343</v>
      </c>
    </row>
    <row r="53" spans="1:17" ht="14.25">
      <c r="A53" s="21">
        <f t="shared" si="4"/>
        <v>51</v>
      </c>
      <c r="B53" s="14" t="s">
        <v>86</v>
      </c>
      <c r="C53" s="15" t="s">
        <v>28</v>
      </c>
      <c r="D53" s="15"/>
      <c r="E53" s="15">
        <v>7.04</v>
      </c>
      <c r="F53" s="15">
        <f t="shared" si="0"/>
        <v>0.7040000000000001</v>
      </c>
      <c r="G53" s="16"/>
      <c r="H53" s="15"/>
      <c r="I53" s="15">
        <f t="shared" si="1"/>
        <v>0.7040000000000001</v>
      </c>
      <c r="J53" s="15">
        <v>0.30000000000000004</v>
      </c>
      <c r="K53" s="19"/>
      <c r="L53" s="15"/>
      <c r="M53" s="15">
        <f t="shared" si="5"/>
        <v>0.30000000000000004</v>
      </c>
      <c r="N53" s="15">
        <v>1</v>
      </c>
      <c r="O53" s="15"/>
      <c r="P53" s="18"/>
      <c r="Q53" s="32">
        <f t="shared" si="3"/>
        <v>2.004</v>
      </c>
    </row>
    <row r="54" spans="1:17" ht="14.25">
      <c r="A54" s="21">
        <f t="shared" si="4"/>
        <v>52</v>
      </c>
      <c r="B54" s="14" t="s">
        <v>105</v>
      </c>
      <c r="C54" s="15" t="s">
        <v>28</v>
      </c>
      <c r="D54" s="15"/>
      <c r="E54" s="15">
        <v>6.57</v>
      </c>
      <c r="F54" s="15">
        <f t="shared" si="0"/>
        <v>0.657</v>
      </c>
      <c r="G54" s="16"/>
      <c r="H54" s="15"/>
      <c r="I54" s="15">
        <f t="shared" si="1"/>
        <v>0.657</v>
      </c>
      <c r="J54" s="15">
        <v>0.30000000000000004</v>
      </c>
      <c r="K54" s="19"/>
      <c r="L54" s="15"/>
      <c r="M54" s="15">
        <f t="shared" si="5"/>
        <v>0.30000000000000004</v>
      </c>
      <c r="N54" s="15">
        <v>1</v>
      </c>
      <c r="O54" s="15"/>
      <c r="P54" s="18"/>
      <c r="Q54" s="32">
        <f t="shared" si="3"/>
        <v>1.957</v>
      </c>
    </row>
    <row r="55" spans="1:17" ht="14.25">
      <c r="A55" s="21">
        <f t="shared" si="4"/>
        <v>53</v>
      </c>
      <c r="B55" s="14" t="s">
        <v>133</v>
      </c>
      <c r="C55" s="15" t="s">
        <v>28</v>
      </c>
      <c r="D55" s="15"/>
      <c r="E55" s="15">
        <v>7.21</v>
      </c>
      <c r="F55" s="15">
        <f t="shared" si="0"/>
        <v>0.7210000000000001</v>
      </c>
      <c r="G55" s="16"/>
      <c r="H55" s="15"/>
      <c r="I55" s="15">
        <f t="shared" si="1"/>
        <v>0.7210000000000001</v>
      </c>
      <c r="J55" s="15"/>
      <c r="K55" s="19"/>
      <c r="L55" s="15"/>
      <c r="M55" s="15">
        <f t="shared" si="5"/>
        <v>0</v>
      </c>
      <c r="N55" s="15">
        <v>1</v>
      </c>
      <c r="O55" s="15"/>
      <c r="P55" s="18"/>
      <c r="Q55" s="32">
        <f t="shared" si="3"/>
        <v>1.721</v>
      </c>
    </row>
    <row r="56" spans="1:17" ht="14.25">
      <c r="A56" s="21">
        <f t="shared" si="4"/>
        <v>54</v>
      </c>
      <c r="B56" s="14" t="s">
        <v>58</v>
      </c>
      <c r="C56" s="15" t="s">
        <v>28</v>
      </c>
      <c r="D56" s="15"/>
      <c r="E56" s="15">
        <v>6.47</v>
      </c>
      <c r="F56" s="15">
        <f t="shared" si="0"/>
        <v>0.647</v>
      </c>
      <c r="G56" s="16"/>
      <c r="H56" s="15"/>
      <c r="I56" s="15">
        <f t="shared" si="1"/>
        <v>0.647</v>
      </c>
      <c r="J56" s="15"/>
      <c r="K56" s="19"/>
      <c r="L56" s="15"/>
      <c r="M56" s="15">
        <f t="shared" si="5"/>
        <v>0</v>
      </c>
      <c r="N56" s="15">
        <v>1</v>
      </c>
      <c r="O56" s="15"/>
      <c r="P56" s="18"/>
      <c r="Q56" s="32">
        <f t="shared" si="3"/>
        <v>1.647</v>
      </c>
    </row>
    <row r="57" spans="1:17" ht="14.25">
      <c r="A57" s="21">
        <f t="shared" si="4"/>
        <v>55</v>
      </c>
      <c r="B57" s="14" t="s">
        <v>93</v>
      </c>
      <c r="C57" s="15" t="s">
        <v>28</v>
      </c>
      <c r="D57" s="15"/>
      <c r="E57" s="15">
        <v>5</v>
      </c>
      <c r="F57" s="15">
        <f t="shared" si="0"/>
        <v>0.5</v>
      </c>
      <c r="G57" s="16"/>
      <c r="H57" s="15"/>
      <c r="I57" s="15">
        <f t="shared" si="1"/>
        <v>0.5</v>
      </c>
      <c r="J57" s="15"/>
      <c r="K57" s="19"/>
      <c r="L57" s="15"/>
      <c r="M57" s="15">
        <f t="shared" si="5"/>
        <v>0</v>
      </c>
      <c r="N57" s="15">
        <v>1</v>
      </c>
      <c r="O57" s="15"/>
      <c r="P57" s="18"/>
      <c r="Q57" s="32">
        <f t="shared" si="3"/>
        <v>1.5</v>
      </c>
    </row>
    <row r="58" spans="1:17" ht="14.25">
      <c r="A58" s="21">
        <f t="shared" si="4"/>
        <v>56</v>
      </c>
      <c r="B58" s="14" t="s">
        <v>126</v>
      </c>
      <c r="C58" s="15" t="s">
        <v>127</v>
      </c>
      <c r="D58" s="15"/>
      <c r="E58" s="15">
        <v>6.82</v>
      </c>
      <c r="F58" s="15">
        <f t="shared" si="0"/>
        <v>0.682</v>
      </c>
      <c r="G58" s="16"/>
      <c r="H58" s="15"/>
      <c r="I58" s="15">
        <f t="shared" si="1"/>
        <v>0.682</v>
      </c>
      <c r="J58" s="15"/>
      <c r="K58" s="19"/>
      <c r="L58" s="15"/>
      <c r="M58" s="15">
        <f t="shared" si="5"/>
        <v>0</v>
      </c>
      <c r="N58" s="15">
        <v>1</v>
      </c>
      <c r="O58" s="15"/>
      <c r="P58" s="22"/>
      <c r="Q58" s="32">
        <f t="shared" si="3"/>
        <v>1.682</v>
      </c>
    </row>
    <row r="59" spans="1:17" ht="24.75">
      <c r="A59" s="21">
        <f t="shared" si="4"/>
        <v>57</v>
      </c>
      <c r="B59" s="14" t="s">
        <v>54</v>
      </c>
      <c r="C59" s="15" t="s">
        <v>55</v>
      </c>
      <c r="D59" s="15"/>
      <c r="E59" s="15">
        <v>7.22</v>
      </c>
      <c r="F59" s="15">
        <f t="shared" si="0"/>
        <v>0.722</v>
      </c>
      <c r="G59" s="16"/>
      <c r="H59" s="15"/>
      <c r="I59" s="15">
        <f t="shared" si="1"/>
        <v>0.722</v>
      </c>
      <c r="J59" s="15">
        <v>0.6000000000000001</v>
      </c>
      <c r="K59" s="19"/>
      <c r="L59" s="15"/>
      <c r="M59" s="15">
        <f t="shared" si="5"/>
        <v>0.6000000000000001</v>
      </c>
      <c r="N59" s="15">
        <v>1</v>
      </c>
      <c r="O59" s="15"/>
      <c r="P59" s="18"/>
      <c r="Q59" s="32">
        <f t="shared" si="3"/>
        <v>2.322</v>
      </c>
    </row>
    <row r="60" spans="1:17" ht="24.75">
      <c r="A60" s="21">
        <f t="shared" si="4"/>
        <v>58</v>
      </c>
      <c r="B60" s="14" t="s">
        <v>139</v>
      </c>
      <c r="C60" s="15" t="s">
        <v>55</v>
      </c>
      <c r="D60" s="15" t="s">
        <v>31</v>
      </c>
      <c r="E60" s="15">
        <v>6.52</v>
      </c>
      <c r="F60" s="15">
        <f t="shared" si="0"/>
        <v>0.652</v>
      </c>
      <c r="G60" s="16"/>
      <c r="H60" s="15"/>
      <c r="I60" s="15">
        <f t="shared" si="1"/>
        <v>0.652</v>
      </c>
      <c r="J60" s="15">
        <v>0.30000000000000004</v>
      </c>
      <c r="K60" s="19"/>
      <c r="L60" s="15"/>
      <c r="M60" s="15">
        <f t="shared" si="5"/>
        <v>0.30000000000000004</v>
      </c>
      <c r="N60" s="15">
        <v>1</v>
      </c>
      <c r="O60" s="15"/>
      <c r="P60" s="18"/>
      <c r="Q60" s="32">
        <f t="shared" si="3"/>
        <v>1.952</v>
      </c>
    </row>
    <row r="61" spans="1:18" s="34" customFormat="1" ht="24.75">
      <c r="A61" s="21">
        <f t="shared" si="4"/>
        <v>59</v>
      </c>
      <c r="B61" s="14" t="s">
        <v>122</v>
      </c>
      <c r="C61" s="15" t="s">
        <v>55</v>
      </c>
      <c r="D61" s="15"/>
      <c r="E61" s="15">
        <v>7.23</v>
      </c>
      <c r="F61" s="15">
        <f t="shared" si="0"/>
        <v>0.7230000000000001</v>
      </c>
      <c r="G61" s="15"/>
      <c r="H61" s="15"/>
      <c r="I61" s="15">
        <f t="shared" si="1"/>
        <v>0.7230000000000001</v>
      </c>
      <c r="J61" s="15"/>
      <c r="K61" s="19"/>
      <c r="L61" s="15"/>
      <c r="M61" s="15">
        <f t="shared" si="5"/>
        <v>0</v>
      </c>
      <c r="N61" s="15">
        <v>1</v>
      </c>
      <c r="O61" s="15"/>
      <c r="P61" s="18"/>
      <c r="Q61" s="32">
        <f t="shared" si="3"/>
        <v>1.723</v>
      </c>
      <c r="R61" s="21"/>
    </row>
    <row r="62" spans="1:17" ht="24.75">
      <c r="A62" s="21">
        <f t="shared" si="4"/>
        <v>60</v>
      </c>
      <c r="B62" s="14" t="s">
        <v>66</v>
      </c>
      <c r="C62" s="15" t="s">
        <v>55</v>
      </c>
      <c r="D62" s="15"/>
      <c r="E62" s="15">
        <v>6.17</v>
      </c>
      <c r="F62" s="15">
        <f t="shared" si="0"/>
        <v>0.617</v>
      </c>
      <c r="G62" s="16"/>
      <c r="H62" s="15"/>
      <c r="I62" s="15">
        <f t="shared" si="1"/>
        <v>0.617</v>
      </c>
      <c r="J62" s="15"/>
      <c r="K62" s="19"/>
      <c r="L62" s="15"/>
      <c r="M62" s="15">
        <f t="shared" si="5"/>
        <v>0</v>
      </c>
      <c r="N62" s="15">
        <v>1</v>
      </c>
      <c r="O62" s="15"/>
      <c r="P62" s="18"/>
      <c r="Q62" s="32">
        <f t="shared" si="3"/>
        <v>1.617</v>
      </c>
    </row>
    <row r="63" spans="1:17" ht="36">
      <c r="A63" s="21">
        <f t="shared" si="4"/>
        <v>61</v>
      </c>
      <c r="B63" s="14" t="s">
        <v>147</v>
      </c>
      <c r="C63" s="15" t="s">
        <v>92</v>
      </c>
      <c r="D63" s="15"/>
      <c r="E63" s="15">
        <v>7.63</v>
      </c>
      <c r="F63" s="15">
        <f t="shared" si="0"/>
        <v>0.763</v>
      </c>
      <c r="G63" s="15">
        <v>0.5</v>
      </c>
      <c r="H63" s="15"/>
      <c r="I63" s="15">
        <f t="shared" si="1"/>
        <v>1.263</v>
      </c>
      <c r="J63" s="15">
        <v>0.30000000000000004</v>
      </c>
      <c r="K63" s="19"/>
      <c r="L63" s="15"/>
      <c r="M63" s="15">
        <f t="shared" si="5"/>
        <v>0.30000000000000004</v>
      </c>
      <c r="N63" s="15">
        <v>1</v>
      </c>
      <c r="O63" s="15"/>
      <c r="P63" s="18"/>
      <c r="Q63" s="32">
        <f t="shared" si="3"/>
        <v>2.5629999999999997</v>
      </c>
    </row>
    <row r="64" spans="1:18" s="35" customFormat="1" ht="47.25">
      <c r="A64" s="21">
        <f t="shared" si="4"/>
        <v>62</v>
      </c>
      <c r="B64" s="14" t="s">
        <v>95</v>
      </c>
      <c r="C64" s="15" t="s">
        <v>92</v>
      </c>
      <c r="D64" s="15"/>
      <c r="E64" s="15">
        <v>7.97</v>
      </c>
      <c r="F64" s="15">
        <f t="shared" si="0"/>
        <v>0.797</v>
      </c>
      <c r="G64" s="15"/>
      <c r="H64" s="15"/>
      <c r="I64" s="15">
        <f t="shared" si="1"/>
        <v>0.797</v>
      </c>
      <c r="J64" s="15"/>
      <c r="K64" s="19"/>
      <c r="L64" s="15"/>
      <c r="M64" s="15">
        <f t="shared" si="5"/>
        <v>0</v>
      </c>
      <c r="N64" s="15">
        <v>1</v>
      </c>
      <c r="O64" s="15"/>
      <c r="P64" s="18"/>
      <c r="Q64" s="32">
        <f t="shared" si="3"/>
        <v>1.7970000000000002</v>
      </c>
      <c r="R64" s="21"/>
    </row>
    <row r="65" spans="1:17" ht="36">
      <c r="A65" s="21">
        <f t="shared" si="4"/>
        <v>63</v>
      </c>
      <c r="B65" s="14" t="s">
        <v>91</v>
      </c>
      <c r="C65" s="15" t="s">
        <v>92</v>
      </c>
      <c r="D65" s="15"/>
      <c r="E65" s="15">
        <v>7.29</v>
      </c>
      <c r="F65" s="15">
        <f t="shared" si="0"/>
        <v>0.7290000000000001</v>
      </c>
      <c r="G65" s="16"/>
      <c r="H65" s="15"/>
      <c r="I65" s="15">
        <f t="shared" si="1"/>
        <v>0.7290000000000001</v>
      </c>
      <c r="J65" s="15"/>
      <c r="K65" s="19"/>
      <c r="L65" s="15"/>
      <c r="M65" s="15">
        <f t="shared" si="5"/>
        <v>0</v>
      </c>
      <c r="N65" s="15">
        <v>1</v>
      </c>
      <c r="O65" s="15"/>
      <c r="P65" s="18"/>
      <c r="Q65" s="32">
        <f t="shared" si="3"/>
        <v>1.729</v>
      </c>
    </row>
    <row r="66" spans="1:18" ht="24.75">
      <c r="A66" s="21">
        <f t="shared" si="4"/>
        <v>64</v>
      </c>
      <c r="B66" s="40" t="s">
        <v>106</v>
      </c>
      <c r="C66" s="15" t="s">
        <v>107</v>
      </c>
      <c r="D66" s="15" t="s">
        <v>108</v>
      </c>
      <c r="E66" s="15">
        <v>7.23</v>
      </c>
      <c r="F66" s="15">
        <f t="shared" si="0"/>
        <v>0.7230000000000001</v>
      </c>
      <c r="G66" s="16"/>
      <c r="H66" s="15"/>
      <c r="I66" s="15">
        <f t="shared" si="1"/>
        <v>0.7230000000000001</v>
      </c>
      <c r="J66" s="15"/>
      <c r="K66" s="19"/>
      <c r="L66" s="15"/>
      <c r="M66" s="15">
        <f t="shared" si="5"/>
        <v>0</v>
      </c>
      <c r="N66" s="15">
        <v>1</v>
      </c>
      <c r="O66" s="15"/>
      <c r="P66" s="18"/>
      <c r="Q66" s="32">
        <f t="shared" si="3"/>
        <v>1.723</v>
      </c>
      <c r="R66"/>
    </row>
    <row r="67" spans="1:17" ht="36">
      <c r="A67" s="21">
        <f t="shared" si="4"/>
        <v>65</v>
      </c>
      <c r="B67" s="14" t="s">
        <v>114</v>
      </c>
      <c r="C67" s="15" t="s">
        <v>115</v>
      </c>
      <c r="D67" s="15"/>
      <c r="E67" s="15">
        <v>8.27</v>
      </c>
      <c r="F67" s="15">
        <f t="shared" si="0"/>
        <v>0.827</v>
      </c>
      <c r="G67" s="16"/>
      <c r="H67" s="15"/>
      <c r="I67" s="15">
        <f t="shared" si="1"/>
        <v>0.827</v>
      </c>
      <c r="J67" s="15"/>
      <c r="K67" s="20">
        <v>0.5</v>
      </c>
      <c r="L67" s="15"/>
      <c r="M67" s="15">
        <f t="shared" si="5"/>
        <v>0.5</v>
      </c>
      <c r="N67" s="15"/>
      <c r="O67" s="15"/>
      <c r="P67" s="18"/>
      <c r="Q67" s="32">
        <f t="shared" si="3"/>
        <v>1.327</v>
      </c>
    </row>
    <row r="68" spans="1:17" ht="24.75">
      <c r="A68" s="21">
        <f t="shared" si="4"/>
        <v>66</v>
      </c>
      <c r="B68" s="14" t="s">
        <v>67</v>
      </c>
      <c r="C68" s="15" t="s">
        <v>68</v>
      </c>
      <c r="D68" s="15" t="s">
        <v>69</v>
      </c>
      <c r="E68" s="15">
        <v>6.63</v>
      </c>
      <c r="F68" s="15">
        <f t="shared" si="0"/>
        <v>0.663</v>
      </c>
      <c r="G68" s="16"/>
      <c r="H68" s="15"/>
      <c r="I68" s="15">
        <f t="shared" si="1"/>
        <v>0.663</v>
      </c>
      <c r="J68" s="15">
        <v>1.1</v>
      </c>
      <c r="K68" s="19">
        <v>0.5</v>
      </c>
      <c r="L68" s="15"/>
      <c r="M68" s="15">
        <f t="shared" si="5"/>
        <v>1.6</v>
      </c>
      <c r="N68" s="15"/>
      <c r="O68" s="15"/>
      <c r="P68" s="18"/>
      <c r="Q68" s="32">
        <f t="shared" si="3"/>
        <v>2.263</v>
      </c>
    </row>
    <row r="69" spans="2:256" ht="14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18" ht="14.25">
      <c r="B70" s="14"/>
      <c r="C70" s="15"/>
      <c r="D70" s="15"/>
      <c r="E70" s="15"/>
      <c r="F70" s="15"/>
      <c r="G70" s="15"/>
      <c r="H70" s="16"/>
      <c r="I70" s="15"/>
      <c r="J70" s="15"/>
      <c r="K70" s="15"/>
      <c r="L70" s="19"/>
      <c r="M70" s="15"/>
      <c r="N70" s="15"/>
      <c r="O70" s="15"/>
      <c r="P70" s="15"/>
      <c r="Q70" s="18"/>
      <c r="R70" s="15"/>
    </row>
  </sheetData>
  <sheetProtection selectLockedCells="1" selectUnlockedCells="1"/>
  <mergeCells count="2">
    <mergeCell ref="A1:C1"/>
    <mergeCell ref="E1:F1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140625" style="21" customWidth="1"/>
    <col min="2" max="2" width="22.421875" style="21" customWidth="1"/>
    <col min="3" max="5" width="11.57421875" style="21" customWidth="1"/>
    <col min="6" max="6" width="15.710937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14.25">
      <c r="A4" s="13">
        <f aca="true" t="shared" si="0" ref="A4:A5">A3+1</f>
        <v>1</v>
      </c>
      <c r="B4" s="14" t="s">
        <v>94</v>
      </c>
      <c r="C4" s="15" t="s">
        <v>57</v>
      </c>
      <c r="D4" s="15"/>
      <c r="E4" s="15">
        <v>3.8609999999999998</v>
      </c>
      <c r="F4" s="15">
        <v>7.42</v>
      </c>
      <c r="G4" s="15">
        <f aca="true" t="shared" si="1" ref="G4:G5">F4*0.1</f>
        <v>0.742</v>
      </c>
      <c r="H4" s="15"/>
      <c r="I4" s="15">
        <v>1</v>
      </c>
      <c r="J4" s="15">
        <f aca="true" t="shared" si="2" ref="J4:J5">G4+H4+I4</f>
        <v>1.742</v>
      </c>
      <c r="K4" s="15"/>
      <c r="L4" s="19"/>
      <c r="M4" s="15"/>
      <c r="N4" s="15">
        <f aca="true" t="shared" si="3" ref="N4:N5">K4+L4+M4</f>
        <v>0</v>
      </c>
      <c r="O4" s="15">
        <v>1</v>
      </c>
      <c r="P4" s="15"/>
      <c r="Q4" s="18"/>
      <c r="R4" s="32">
        <f aca="true" t="shared" si="4" ref="R4:R5">E4+J4+N4+O4+P4</f>
        <v>6.603</v>
      </c>
    </row>
    <row r="5" spans="1:18" s="1" customFormat="1" ht="13.5">
      <c r="A5" s="13">
        <f t="shared" si="0"/>
        <v>2</v>
      </c>
      <c r="B5" s="14" t="s">
        <v>56</v>
      </c>
      <c r="C5" s="15" t="s">
        <v>57</v>
      </c>
      <c r="D5" s="15"/>
      <c r="E5" s="15">
        <v>0</v>
      </c>
      <c r="F5" s="15">
        <v>6.98</v>
      </c>
      <c r="G5" s="15">
        <f t="shared" si="1"/>
        <v>0.6980000000000001</v>
      </c>
      <c r="H5" s="16"/>
      <c r="I5" s="15"/>
      <c r="J5" s="15">
        <f t="shared" si="2"/>
        <v>0.6980000000000001</v>
      </c>
      <c r="K5" s="15"/>
      <c r="L5" s="19"/>
      <c r="M5" s="15"/>
      <c r="N5" s="15">
        <f t="shared" si="3"/>
        <v>0</v>
      </c>
      <c r="O5" s="15">
        <v>1</v>
      </c>
      <c r="P5" s="15"/>
      <c r="Q5" s="18"/>
      <c r="R5" s="32">
        <f t="shared" si="4"/>
        <v>1.698</v>
      </c>
    </row>
    <row r="6" spans="1:18" s="1" customFormat="1" ht="13.5">
      <c r="A6" s="13"/>
      <c r="B6" s="13"/>
      <c r="C6" s="18"/>
      <c r="D6" s="18"/>
      <c r="E6" s="18"/>
      <c r="F6" s="18"/>
      <c r="G6" s="18"/>
      <c r="H6" s="18"/>
      <c r="I6" s="18"/>
      <c r="J6" s="18"/>
      <c r="K6" s="18"/>
      <c r="L6" s="47"/>
      <c r="M6" s="18"/>
      <c r="N6" s="18"/>
      <c r="O6" s="18"/>
      <c r="P6" s="18"/>
      <c r="Q6" s="18"/>
      <c r="R6" s="32"/>
    </row>
    <row r="7" spans="1:18" s="1" customFormat="1" ht="13.5">
      <c r="A7" s="13"/>
      <c r="B7" s="13"/>
      <c r="C7" s="18"/>
      <c r="D7" s="18"/>
      <c r="E7" s="18"/>
      <c r="F7" s="18"/>
      <c r="G7" s="18"/>
      <c r="H7" s="18"/>
      <c r="I7" s="18"/>
      <c r="J7" s="18"/>
      <c r="K7" s="18"/>
      <c r="L7" s="43"/>
      <c r="M7" s="18"/>
      <c r="N7" s="18"/>
      <c r="O7" s="18"/>
      <c r="P7" s="18"/>
      <c r="Q7" s="18"/>
      <c r="R7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6.8515625" style="21" customWidth="1"/>
    <col min="2" max="2" width="22.28125" style="21" customWidth="1"/>
    <col min="3" max="5" width="11.57421875" style="21" customWidth="1"/>
    <col min="6" max="6" width="13.710937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26.25">
      <c r="A4" s="13">
        <f aca="true" t="shared" si="0" ref="A4:A8">A3+1</f>
        <v>1</v>
      </c>
      <c r="B4" s="40" t="s">
        <v>101</v>
      </c>
      <c r="C4" s="15" t="s">
        <v>55</v>
      </c>
      <c r="D4" s="15"/>
      <c r="E4" s="15">
        <v>3.258</v>
      </c>
      <c r="F4" s="15">
        <v>7.53</v>
      </c>
      <c r="G4" s="15">
        <f aca="true" t="shared" si="1" ref="G4:G8">F4*0.1</f>
        <v>0.7530000000000001</v>
      </c>
      <c r="H4" s="15"/>
      <c r="I4" s="15">
        <v>1</v>
      </c>
      <c r="J4" s="15">
        <f aca="true" t="shared" si="2" ref="J4:J8">G4+H4+I4</f>
        <v>1.7530000000000001</v>
      </c>
      <c r="K4" s="15"/>
      <c r="L4" s="19"/>
      <c r="M4" s="15"/>
      <c r="N4" s="15">
        <f aca="true" t="shared" si="3" ref="N4:N8">K4+L4+M4</f>
        <v>0</v>
      </c>
      <c r="O4" s="15">
        <v>1</v>
      </c>
      <c r="P4" s="15"/>
      <c r="Q4" s="18"/>
      <c r="R4" s="32">
        <f aca="true" t="shared" si="4" ref="R4:R8">E4+J4+N4+O4+P4</f>
        <v>6.011</v>
      </c>
    </row>
    <row r="5" spans="1:18" s="1" customFormat="1" ht="24.75">
      <c r="A5" s="13">
        <f t="shared" si="0"/>
        <v>2</v>
      </c>
      <c r="B5" s="14" t="s">
        <v>54</v>
      </c>
      <c r="C5" s="15" t="s">
        <v>55</v>
      </c>
      <c r="D5" s="15"/>
      <c r="E5" s="15">
        <v>3.453</v>
      </c>
      <c r="F5" s="15">
        <v>7.22</v>
      </c>
      <c r="G5" s="15">
        <f t="shared" si="1"/>
        <v>0.722</v>
      </c>
      <c r="H5" s="16"/>
      <c r="I5" s="15"/>
      <c r="J5" s="15">
        <f t="shared" si="2"/>
        <v>0.722</v>
      </c>
      <c r="K5" s="15">
        <v>0.6000000000000001</v>
      </c>
      <c r="L5" s="19"/>
      <c r="M5" s="15"/>
      <c r="N5" s="15">
        <f t="shared" si="3"/>
        <v>0.6000000000000001</v>
      </c>
      <c r="O5" s="15">
        <v>1</v>
      </c>
      <c r="P5" s="15"/>
      <c r="Q5" s="18"/>
      <c r="R5" s="32">
        <f t="shared" si="4"/>
        <v>5.775</v>
      </c>
    </row>
    <row r="6" spans="1:18" s="1" customFormat="1" ht="24.75">
      <c r="A6" s="13">
        <f t="shared" si="0"/>
        <v>3</v>
      </c>
      <c r="B6" s="14" t="s">
        <v>139</v>
      </c>
      <c r="C6" s="15" t="s">
        <v>55</v>
      </c>
      <c r="D6" s="15" t="s">
        <v>31</v>
      </c>
      <c r="E6" s="15">
        <v>2.232</v>
      </c>
      <c r="F6" s="15">
        <v>6.52</v>
      </c>
      <c r="G6" s="15">
        <f t="shared" si="1"/>
        <v>0.652</v>
      </c>
      <c r="H6" s="16"/>
      <c r="I6" s="15"/>
      <c r="J6" s="15">
        <f t="shared" si="2"/>
        <v>0.652</v>
      </c>
      <c r="K6" s="15">
        <v>0.30000000000000004</v>
      </c>
      <c r="L6" s="19"/>
      <c r="M6" s="15"/>
      <c r="N6" s="15">
        <f t="shared" si="3"/>
        <v>0.30000000000000004</v>
      </c>
      <c r="O6" s="15">
        <v>1</v>
      </c>
      <c r="P6" s="15"/>
      <c r="Q6" s="18"/>
      <c r="R6" s="32">
        <f t="shared" si="4"/>
        <v>4.184</v>
      </c>
    </row>
    <row r="7" spans="1:18" ht="24.75">
      <c r="A7" s="13">
        <f t="shared" si="0"/>
        <v>4</v>
      </c>
      <c r="B7" s="14" t="s">
        <v>66</v>
      </c>
      <c r="C7" s="15" t="s">
        <v>55</v>
      </c>
      <c r="D7" s="15"/>
      <c r="E7" s="15">
        <v>1.255</v>
      </c>
      <c r="F7" s="15">
        <v>6.17</v>
      </c>
      <c r="G7" s="15">
        <f t="shared" si="1"/>
        <v>0.617</v>
      </c>
      <c r="H7" s="16"/>
      <c r="I7" s="15"/>
      <c r="J7" s="15">
        <f t="shared" si="2"/>
        <v>0.617</v>
      </c>
      <c r="K7" s="15"/>
      <c r="L7" s="19"/>
      <c r="M7" s="15"/>
      <c r="N7" s="15">
        <f t="shared" si="3"/>
        <v>0</v>
      </c>
      <c r="O7" s="15">
        <v>1</v>
      </c>
      <c r="P7" s="15"/>
      <c r="Q7" s="18"/>
      <c r="R7" s="32">
        <f t="shared" si="4"/>
        <v>2.872</v>
      </c>
    </row>
    <row r="8" spans="1:18" ht="24.75">
      <c r="A8" s="13">
        <f t="shared" si="0"/>
        <v>5</v>
      </c>
      <c r="B8" s="14" t="s">
        <v>122</v>
      </c>
      <c r="C8" s="15" t="s">
        <v>55</v>
      </c>
      <c r="D8" s="15"/>
      <c r="E8" s="15">
        <v>0</v>
      </c>
      <c r="F8" s="15">
        <v>7.23</v>
      </c>
      <c r="G8" s="15">
        <f t="shared" si="1"/>
        <v>0.7230000000000001</v>
      </c>
      <c r="H8" s="15"/>
      <c r="I8" s="15"/>
      <c r="J8" s="15">
        <f t="shared" si="2"/>
        <v>0.7230000000000001</v>
      </c>
      <c r="K8" s="15"/>
      <c r="L8" s="19"/>
      <c r="M8" s="15"/>
      <c r="N8" s="15">
        <f t="shared" si="3"/>
        <v>0</v>
      </c>
      <c r="O8" s="15">
        <v>1</v>
      </c>
      <c r="P8" s="15"/>
      <c r="Q8" s="18"/>
      <c r="R8" s="32">
        <f t="shared" si="4"/>
        <v>1.723</v>
      </c>
    </row>
    <row r="9" spans="2:18" ht="14.25">
      <c r="B9" s="14"/>
      <c r="C9" s="15"/>
      <c r="D9" s="15"/>
      <c r="E9" s="15"/>
      <c r="F9" s="15"/>
      <c r="G9" s="15"/>
      <c r="H9" s="16"/>
      <c r="I9" s="15"/>
      <c r="J9" s="15"/>
      <c r="K9" s="15"/>
      <c r="L9" s="19"/>
      <c r="M9" s="15"/>
      <c r="N9" s="15"/>
      <c r="O9" s="15"/>
      <c r="P9" s="15"/>
      <c r="Q9" s="18"/>
      <c r="R9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view="pageBreakPreview" zoomScale="76" zoomScaleSheetLayoutView="76" workbookViewId="0" topLeftCell="A1">
      <selection activeCell="E1" sqref="E1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20.42187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4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36">
      <c r="A4" s="13">
        <v>1</v>
      </c>
      <c r="B4" s="14" t="s">
        <v>160</v>
      </c>
      <c r="C4" s="18" t="s">
        <v>35</v>
      </c>
      <c r="D4" s="15" t="s">
        <v>119</v>
      </c>
      <c r="E4" s="15">
        <v>3.9</v>
      </c>
      <c r="F4" s="15">
        <v>6.98</v>
      </c>
      <c r="G4" s="15">
        <f aca="true" t="shared" si="0" ref="G4:G104">F4*0.1</f>
        <v>0.6980000000000001</v>
      </c>
      <c r="H4" s="16"/>
      <c r="I4" s="15"/>
      <c r="J4" s="15">
        <f aca="true" t="shared" si="1" ref="J4:J104">G4+H4+I4</f>
        <v>0.6980000000000001</v>
      </c>
      <c r="K4" s="15">
        <v>0.6000000000000001</v>
      </c>
      <c r="L4" s="19"/>
      <c r="M4" s="15"/>
      <c r="N4" s="15">
        <f aca="true" t="shared" si="2" ref="N4:N100">K4+L4+M4</f>
        <v>0.6000000000000001</v>
      </c>
      <c r="O4" s="15">
        <v>1</v>
      </c>
      <c r="P4" s="15"/>
      <c r="Q4" s="18"/>
      <c r="R4" s="32">
        <f aca="true" t="shared" si="3" ref="R4:R104">E4+J4+N4+O4+P4</f>
        <v>6.198</v>
      </c>
    </row>
    <row r="5" spans="1:18" ht="14.25">
      <c r="A5" s="13">
        <f aca="true" t="shared" si="4" ref="A5:A104">A4+1</f>
        <v>2</v>
      </c>
      <c r="B5" s="14" t="s">
        <v>156</v>
      </c>
      <c r="C5" s="18" t="s">
        <v>33</v>
      </c>
      <c r="D5" s="15"/>
      <c r="E5" s="15">
        <v>0.79</v>
      </c>
      <c r="F5" s="15">
        <v>7.62</v>
      </c>
      <c r="G5" s="15">
        <f t="shared" si="0"/>
        <v>0.762</v>
      </c>
      <c r="H5" s="16"/>
      <c r="I5" s="15"/>
      <c r="J5" s="15">
        <f t="shared" si="1"/>
        <v>0.762</v>
      </c>
      <c r="K5" s="15">
        <v>0.30000000000000004</v>
      </c>
      <c r="L5" s="19"/>
      <c r="M5" s="15"/>
      <c r="N5" s="15">
        <f t="shared" si="2"/>
        <v>0.30000000000000004</v>
      </c>
      <c r="O5" s="15">
        <v>1</v>
      </c>
      <c r="P5" s="15"/>
      <c r="Q5" s="18"/>
      <c r="R5" s="32">
        <f t="shared" si="3"/>
        <v>2.8520000000000003</v>
      </c>
    </row>
    <row r="6" spans="1:18" ht="14.25">
      <c r="A6" s="13">
        <f t="shared" si="4"/>
        <v>3</v>
      </c>
      <c r="B6" s="14" t="s">
        <v>61</v>
      </c>
      <c r="C6" s="15" t="s">
        <v>62</v>
      </c>
      <c r="D6" s="15" t="s">
        <v>63</v>
      </c>
      <c r="E6" s="15">
        <v>2.239</v>
      </c>
      <c r="F6" s="15">
        <v>7.82</v>
      </c>
      <c r="G6" s="15">
        <f t="shared" si="0"/>
        <v>0.782</v>
      </c>
      <c r="H6" s="16"/>
      <c r="I6" s="15">
        <v>1</v>
      </c>
      <c r="J6" s="15">
        <f t="shared" si="1"/>
        <v>1.782</v>
      </c>
      <c r="K6" s="15"/>
      <c r="L6" s="19"/>
      <c r="M6" s="15"/>
      <c r="N6" s="15">
        <f t="shared" si="2"/>
        <v>0</v>
      </c>
      <c r="O6" s="15">
        <v>1</v>
      </c>
      <c r="P6" s="15"/>
      <c r="Q6" s="18"/>
      <c r="R6" s="32">
        <f t="shared" si="3"/>
        <v>5.021</v>
      </c>
    </row>
    <row r="7" spans="1:18" ht="14.25">
      <c r="A7" s="13">
        <f t="shared" si="4"/>
        <v>4</v>
      </c>
      <c r="B7" s="14" t="s">
        <v>141</v>
      </c>
      <c r="C7" s="15" t="s">
        <v>62</v>
      </c>
      <c r="D7" s="15"/>
      <c r="E7" s="15">
        <v>2.641</v>
      </c>
      <c r="F7" s="15">
        <v>6.55</v>
      </c>
      <c r="G7" s="15">
        <f t="shared" si="0"/>
        <v>0.655</v>
      </c>
      <c r="H7" s="16"/>
      <c r="I7" s="15"/>
      <c r="J7" s="15">
        <f t="shared" si="1"/>
        <v>0.655</v>
      </c>
      <c r="K7" s="15">
        <v>0.6000000000000001</v>
      </c>
      <c r="L7" s="19"/>
      <c r="M7" s="15"/>
      <c r="N7" s="15">
        <f t="shared" si="2"/>
        <v>0.6000000000000001</v>
      </c>
      <c r="O7" s="15">
        <v>1</v>
      </c>
      <c r="P7" s="15"/>
      <c r="Q7" s="18"/>
      <c r="R7" s="32">
        <f t="shared" si="3"/>
        <v>4.896000000000001</v>
      </c>
    </row>
    <row r="8" spans="1:18" ht="14.25">
      <c r="A8" s="13">
        <f t="shared" si="4"/>
        <v>5</v>
      </c>
      <c r="B8" s="14" t="s">
        <v>64</v>
      </c>
      <c r="C8" s="15" t="s">
        <v>28</v>
      </c>
      <c r="D8" s="15"/>
      <c r="E8" s="15">
        <v>3.509</v>
      </c>
      <c r="F8" s="15">
        <v>6.74</v>
      </c>
      <c r="G8" s="15">
        <f t="shared" si="0"/>
        <v>0.674</v>
      </c>
      <c r="H8" s="16"/>
      <c r="I8" s="15"/>
      <c r="J8" s="15">
        <f t="shared" si="1"/>
        <v>0.674</v>
      </c>
      <c r="K8" s="15"/>
      <c r="L8" s="19"/>
      <c r="M8" s="15"/>
      <c r="N8" s="15">
        <f t="shared" si="2"/>
        <v>0</v>
      </c>
      <c r="O8" s="15">
        <v>1</v>
      </c>
      <c r="P8" s="15"/>
      <c r="Q8" s="18"/>
      <c r="R8" s="32">
        <f t="shared" si="3"/>
        <v>5.183</v>
      </c>
    </row>
    <row r="9" spans="1:18" ht="14.25">
      <c r="A9" s="13">
        <f t="shared" si="4"/>
        <v>6</v>
      </c>
      <c r="B9" s="14" t="s">
        <v>60</v>
      </c>
      <c r="C9" s="15" t="s">
        <v>38</v>
      </c>
      <c r="D9" s="15"/>
      <c r="E9" s="15">
        <v>2.565</v>
      </c>
      <c r="F9" s="15">
        <v>7.25</v>
      </c>
      <c r="G9" s="15">
        <f t="shared" si="0"/>
        <v>0.7250000000000001</v>
      </c>
      <c r="H9" s="16"/>
      <c r="I9" s="15"/>
      <c r="J9" s="15">
        <f t="shared" si="1"/>
        <v>0.7250000000000001</v>
      </c>
      <c r="K9" s="15">
        <v>0.30000000000000004</v>
      </c>
      <c r="L9" s="19"/>
      <c r="M9" s="15"/>
      <c r="N9" s="15">
        <f t="shared" si="2"/>
        <v>0.30000000000000004</v>
      </c>
      <c r="O9" s="15">
        <v>1</v>
      </c>
      <c r="P9" s="15"/>
      <c r="Q9" s="18"/>
      <c r="R9" s="32">
        <f t="shared" si="3"/>
        <v>4.59</v>
      </c>
    </row>
    <row r="10" spans="1:18" ht="58.5">
      <c r="A10" s="13">
        <f t="shared" si="4"/>
        <v>7</v>
      </c>
      <c r="B10" s="14" t="s">
        <v>116</v>
      </c>
      <c r="C10" s="15" t="s">
        <v>33</v>
      </c>
      <c r="D10" s="15" t="s">
        <v>117</v>
      </c>
      <c r="E10" s="15">
        <v>3.126</v>
      </c>
      <c r="F10" s="15">
        <v>8.07</v>
      </c>
      <c r="G10" s="15">
        <f t="shared" si="0"/>
        <v>0.807</v>
      </c>
      <c r="H10" s="15">
        <v>0.5</v>
      </c>
      <c r="I10" s="15"/>
      <c r="J10" s="15">
        <f t="shared" si="1"/>
        <v>1.307</v>
      </c>
      <c r="K10" s="15"/>
      <c r="L10" s="19"/>
      <c r="M10" s="15"/>
      <c r="N10" s="15">
        <f t="shared" si="2"/>
        <v>0</v>
      </c>
      <c r="O10" s="15">
        <v>1</v>
      </c>
      <c r="P10" s="15"/>
      <c r="Q10" s="18"/>
      <c r="R10" s="32">
        <f t="shared" si="3"/>
        <v>5.433</v>
      </c>
    </row>
    <row r="11" spans="1:18" ht="14.25">
      <c r="A11" s="13">
        <f t="shared" si="4"/>
        <v>8</v>
      </c>
      <c r="B11" s="14" t="s">
        <v>44</v>
      </c>
      <c r="C11" s="15" t="s">
        <v>45</v>
      </c>
      <c r="D11" s="15"/>
      <c r="E11" s="15">
        <v>3.363</v>
      </c>
      <c r="F11" s="15">
        <v>6</v>
      </c>
      <c r="G11" s="15">
        <f t="shared" si="0"/>
        <v>0.6000000000000001</v>
      </c>
      <c r="H11" s="15">
        <v>0.5</v>
      </c>
      <c r="I11" s="15"/>
      <c r="J11" s="15">
        <f t="shared" si="1"/>
        <v>1.1</v>
      </c>
      <c r="K11" s="15">
        <v>0.30000000000000004</v>
      </c>
      <c r="L11" s="19"/>
      <c r="M11" s="15"/>
      <c r="N11" s="15">
        <f t="shared" si="2"/>
        <v>0.30000000000000004</v>
      </c>
      <c r="O11" s="15">
        <v>1</v>
      </c>
      <c r="P11" s="15"/>
      <c r="Q11" s="18"/>
      <c r="R11" s="32">
        <f t="shared" si="3"/>
        <v>5.763</v>
      </c>
    </row>
    <row r="12" spans="1:18" ht="24.75">
      <c r="A12" s="13">
        <f t="shared" si="4"/>
        <v>9</v>
      </c>
      <c r="B12" s="14" t="s">
        <v>128</v>
      </c>
      <c r="C12" s="15" t="s">
        <v>33</v>
      </c>
      <c r="D12" s="15" t="s">
        <v>129</v>
      </c>
      <c r="E12" s="15">
        <v>3.74</v>
      </c>
      <c r="F12" s="15">
        <v>6.88</v>
      </c>
      <c r="G12" s="15">
        <f t="shared" si="0"/>
        <v>0.6880000000000001</v>
      </c>
      <c r="H12" s="15"/>
      <c r="I12" s="15"/>
      <c r="J12" s="15">
        <f t="shared" si="1"/>
        <v>0.6880000000000001</v>
      </c>
      <c r="K12" s="15">
        <v>0.30000000000000004</v>
      </c>
      <c r="L12" s="19"/>
      <c r="M12" s="15"/>
      <c r="N12" s="15">
        <f t="shared" si="2"/>
        <v>0.30000000000000004</v>
      </c>
      <c r="O12" s="15">
        <v>1</v>
      </c>
      <c r="P12" s="15"/>
      <c r="Q12" s="18"/>
      <c r="R12" s="32">
        <f t="shared" si="3"/>
        <v>5.728</v>
      </c>
    </row>
    <row r="13" spans="1:18" ht="14.25">
      <c r="A13" s="13">
        <f t="shared" si="4"/>
        <v>10</v>
      </c>
      <c r="B13" s="14" t="s">
        <v>121</v>
      </c>
      <c r="C13" s="15" t="s">
        <v>28</v>
      </c>
      <c r="D13" s="15"/>
      <c r="E13" s="15">
        <v>3.547</v>
      </c>
      <c r="F13" s="15">
        <v>7.63</v>
      </c>
      <c r="G13" s="15">
        <f t="shared" si="0"/>
        <v>0.763</v>
      </c>
      <c r="H13" s="15"/>
      <c r="I13" s="15"/>
      <c r="J13" s="15">
        <f t="shared" si="1"/>
        <v>0.763</v>
      </c>
      <c r="K13" s="15"/>
      <c r="L13" s="19"/>
      <c r="M13" s="15"/>
      <c r="N13" s="15">
        <f t="shared" si="2"/>
        <v>0</v>
      </c>
      <c r="O13" s="15">
        <v>1</v>
      </c>
      <c r="P13" s="15"/>
      <c r="Q13" s="18"/>
      <c r="R13" s="32">
        <f t="shared" si="3"/>
        <v>5.3100000000000005</v>
      </c>
    </row>
    <row r="14" spans="1:18" ht="58.5">
      <c r="A14" s="13">
        <f t="shared" si="4"/>
        <v>11</v>
      </c>
      <c r="B14" s="14" t="s">
        <v>42</v>
      </c>
      <c r="C14" s="15" t="s">
        <v>30</v>
      </c>
      <c r="D14" s="15" t="s">
        <v>43</v>
      </c>
      <c r="E14" s="15">
        <v>3.696</v>
      </c>
      <c r="F14" s="15">
        <v>7.33</v>
      </c>
      <c r="G14" s="15">
        <f t="shared" si="0"/>
        <v>0.7330000000000001</v>
      </c>
      <c r="H14" s="15"/>
      <c r="I14" s="15"/>
      <c r="J14" s="15">
        <f t="shared" si="1"/>
        <v>0.7330000000000001</v>
      </c>
      <c r="K14" s="15">
        <v>0.30000000000000004</v>
      </c>
      <c r="L14" s="19"/>
      <c r="M14" s="15"/>
      <c r="N14" s="15">
        <f t="shared" si="2"/>
        <v>0.30000000000000004</v>
      </c>
      <c r="O14" s="15">
        <v>1</v>
      </c>
      <c r="P14" s="15"/>
      <c r="Q14" s="18"/>
      <c r="R14" s="32">
        <f t="shared" si="3"/>
        <v>5.729</v>
      </c>
    </row>
    <row r="15" spans="1:18" ht="24.75">
      <c r="A15" s="13">
        <f t="shared" si="4"/>
        <v>12</v>
      </c>
      <c r="B15" s="14" t="s">
        <v>143</v>
      </c>
      <c r="C15" s="15" t="s">
        <v>33</v>
      </c>
      <c r="D15" s="15" t="s">
        <v>111</v>
      </c>
      <c r="E15" s="15">
        <v>2.41</v>
      </c>
      <c r="F15" s="15">
        <v>6.8</v>
      </c>
      <c r="G15" s="15">
        <f t="shared" si="0"/>
        <v>0.68</v>
      </c>
      <c r="H15" s="15"/>
      <c r="I15" s="15"/>
      <c r="J15" s="15">
        <f t="shared" si="1"/>
        <v>0.68</v>
      </c>
      <c r="K15" s="15"/>
      <c r="L15" s="19"/>
      <c r="M15" s="15"/>
      <c r="N15" s="15">
        <f t="shared" si="2"/>
        <v>0</v>
      </c>
      <c r="O15" s="15">
        <v>1</v>
      </c>
      <c r="P15" s="15"/>
      <c r="Q15" s="18"/>
      <c r="R15" s="32">
        <f t="shared" si="3"/>
        <v>4.09</v>
      </c>
    </row>
    <row r="16" spans="1:18" ht="36">
      <c r="A16" s="13">
        <f t="shared" si="4"/>
        <v>13</v>
      </c>
      <c r="B16" s="14" t="s">
        <v>148</v>
      </c>
      <c r="C16" s="15" t="s">
        <v>33</v>
      </c>
      <c r="D16" s="15" t="s">
        <v>149</v>
      </c>
      <c r="E16" s="15">
        <v>0.56</v>
      </c>
      <c r="F16" s="15">
        <v>6.01</v>
      </c>
      <c r="G16" s="15">
        <f t="shared" si="0"/>
        <v>0.601</v>
      </c>
      <c r="H16" s="15"/>
      <c r="I16" s="15"/>
      <c r="J16" s="15">
        <f t="shared" si="1"/>
        <v>0.601</v>
      </c>
      <c r="K16" s="15"/>
      <c r="L16" s="19"/>
      <c r="M16" s="15"/>
      <c r="N16" s="15">
        <f t="shared" si="2"/>
        <v>0</v>
      </c>
      <c r="O16" s="15">
        <v>1</v>
      </c>
      <c r="P16" s="15"/>
      <c r="Q16" s="18"/>
      <c r="R16" s="32">
        <f t="shared" si="3"/>
        <v>2.161</v>
      </c>
    </row>
    <row r="17" spans="1:18" ht="36">
      <c r="A17" s="13">
        <f t="shared" si="4"/>
        <v>14</v>
      </c>
      <c r="B17" s="14" t="s">
        <v>137</v>
      </c>
      <c r="C17" s="15" t="s">
        <v>73</v>
      </c>
      <c r="D17" s="15" t="s">
        <v>138</v>
      </c>
      <c r="E17" s="15">
        <v>2.585</v>
      </c>
      <c r="F17" s="15">
        <v>7.04</v>
      </c>
      <c r="G17" s="15">
        <f t="shared" si="0"/>
        <v>0.7040000000000001</v>
      </c>
      <c r="H17" s="15">
        <v>0.5</v>
      </c>
      <c r="I17" s="15"/>
      <c r="J17" s="15">
        <f t="shared" si="1"/>
        <v>1.2040000000000002</v>
      </c>
      <c r="K17" s="15"/>
      <c r="L17" s="19"/>
      <c r="M17" s="15"/>
      <c r="N17" s="15">
        <f t="shared" si="2"/>
        <v>0</v>
      </c>
      <c r="O17" s="15">
        <v>1</v>
      </c>
      <c r="P17" s="15"/>
      <c r="Q17" s="18"/>
      <c r="R17" s="32">
        <f t="shared" si="3"/>
        <v>4.789</v>
      </c>
    </row>
    <row r="18" spans="1:18" ht="24.75">
      <c r="A18" s="13">
        <f t="shared" si="4"/>
        <v>15</v>
      </c>
      <c r="B18" s="14" t="s">
        <v>155</v>
      </c>
      <c r="C18" s="15" t="s">
        <v>30</v>
      </c>
      <c r="D18" s="15" t="s">
        <v>108</v>
      </c>
      <c r="E18" s="15">
        <v>2.593</v>
      </c>
      <c r="F18" s="15">
        <v>7</v>
      </c>
      <c r="G18" s="15">
        <f t="shared" si="0"/>
        <v>0.7000000000000001</v>
      </c>
      <c r="H18" s="15"/>
      <c r="I18" s="15"/>
      <c r="J18" s="15">
        <f t="shared" si="1"/>
        <v>0.7000000000000001</v>
      </c>
      <c r="K18" s="15">
        <v>0.30000000000000004</v>
      </c>
      <c r="L18" s="19"/>
      <c r="M18" s="15"/>
      <c r="N18" s="15">
        <f t="shared" si="2"/>
        <v>0.30000000000000004</v>
      </c>
      <c r="O18" s="15">
        <v>1</v>
      </c>
      <c r="P18" s="15"/>
      <c r="Q18" s="18"/>
      <c r="R18" s="32">
        <f t="shared" si="3"/>
        <v>4.593</v>
      </c>
    </row>
    <row r="19" spans="1:18" ht="14.25">
      <c r="A19" s="13">
        <f t="shared" si="4"/>
        <v>16</v>
      </c>
      <c r="B19" s="14" t="s">
        <v>122</v>
      </c>
      <c r="C19" s="15" t="s">
        <v>55</v>
      </c>
      <c r="D19" s="15"/>
      <c r="E19" s="15">
        <v>0</v>
      </c>
      <c r="F19" s="15">
        <v>7.23</v>
      </c>
      <c r="G19" s="15">
        <f t="shared" si="0"/>
        <v>0.7230000000000001</v>
      </c>
      <c r="H19" s="15"/>
      <c r="I19" s="15"/>
      <c r="J19" s="15">
        <f t="shared" si="1"/>
        <v>0.7230000000000001</v>
      </c>
      <c r="K19" s="15"/>
      <c r="L19" s="19"/>
      <c r="M19" s="15"/>
      <c r="N19" s="15">
        <f t="shared" si="2"/>
        <v>0</v>
      </c>
      <c r="O19" s="15">
        <v>1</v>
      </c>
      <c r="P19" s="15"/>
      <c r="Q19" s="18"/>
      <c r="R19" s="32">
        <f t="shared" si="3"/>
        <v>1.723</v>
      </c>
    </row>
    <row r="20" spans="1:18" ht="14.25">
      <c r="A20" s="13">
        <f t="shared" si="4"/>
        <v>17</v>
      </c>
      <c r="B20" s="14" t="s">
        <v>41</v>
      </c>
      <c r="C20" s="15" t="s">
        <v>38</v>
      </c>
      <c r="D20" s="15"/>
      <c r="E20" s="15">
        <v>3.519</v>
      </c>
      <c r="F20" s="15">
        <v>7.34</v>
      </c>
      <c r="G20" s="15">
        <f t="shared" si="0"/>
        <v>0.734</v>
      </c>
      <c r="H20" s="15">
        <v>0.5</v>
      </c>
      <c r="I20" s="15"/>
      <c r="J20" s="15">
        <f t="shared" si="1"/>
        <v>1.234</v>
      </c>
      <c r="K20" s="15">
        <v>0.30000000000000004</v>
      </c>
      <c r="L20" s="19"/>
      <c r="M20" s="15"/>
      <c r="N20" s="15">
        <f t="shared" si="2"/>
        <v>0.30000000000000004</v>
      </c>
      <c r="O20" s="15">
        <v>1</v>
      </c>
      <c r="P20" s="15"/>
      <c r="Q20" s="18"/>
      <c r="R20" s="32">
        <f t="shared" si="3"/>
        <v>6.053</v>
      </c>
    </row>
    <row r="21" spans="1:18" ht="24.75">
      <c r="A21" s="13">
        <f t="shared" si="4"/>
        <v>18</v>
      </c>
      <c r="B21" s="14" t="s">
        <v>106</v>
      </c>
      <c r="C21" s="15" t="s">
        <v>107</v>
      </c>
      <c r="D21" s="15" t="s">
        <v>108</v>
      </c>
      <c r="E21" s="15">
        <v>3.407</v>
      </c>
      <c r="F21" s="15">
        <v>7.23</v>
      </c>
      <c r="G21" s="15">
        <f t="shared" si="0"/>
        <v>0.7230000000000001</v>
      </c>
      <c r="H21" s="16"/>
      <c r="I21" s="15"/>
      <c r="J21" s="15">
        <f t="shared" si="1"/>
        <v>0.7230000000000001</v>
      </c>
      <c r="K21" s="15"/>
      <c r="L21" s="19"/>
      <c r="M21" s="15"/>
      <c r="N21" s="15">
        <f t="shared" si="2"/>
        <v>0</v>
      </c>
      <c r="O21" s="15">
        <v>1</v>
      </c>
      <c r="P21" s="15"/>
      <c r="Q21" s="18"/>
      <c r="R21" s="32">
        <f t="shared" si="3"/>
        <v>5.13</v>
      </c>
    </row>
    <row r="22" spans="1:18" ht="24.75">
      <c r="A22" s="13">
        <f t="shared" si="4"/>
        <v>19</v>
      </c>
      <c r="B22" s="14" t="s">
        <v>144</v>
      </c>
      <c r="C22" s="15" t="s">
        <v>87</v>
      </c>
      <c r="D22" s="15" t="s">
        <v>38</v>
      </c>
      <c r="E22" s="15">
        <v>3.363</v>
      </c>
      <c r="F22" s="15">
        <v>6.77</v>
      </c>
      <c r="G22" s="15">
        <f t="shared" si="0"/>
        <v>0.677</v>
      </c>
      <c r="H22" s="16"/>
      <c r="I22" s="15"/>
      <c r="J22" s="15">
        <f t="shared" si="1"/>
        <v>0.677</v>
      </c>
      <c r="K22" s="15"/>
      <c r="L22" s="19"/>
      <c r="M22" s="15"/>
      <c r="N22" s="15">
        <f t="shared" si="2"/>
        <v>0</v>
      </c>
      <c r="O22" s="15">
        <v>1</v>
      </c>
      <c r="P22" s="15"/>
      <c r="Q22" s="18"/>
      <c r="R22" s="32">
        <f t="shared" si="3"/>
        <v>5.04</v>
      </c>
    </row>
    <row r="23" spans="1:18" ht="14.25">
      <c r="A23" s="13">
        <f t="shared" si="4"/>
        <v>20</v>
      </c>
      <c r="B23" s="14" t="s">
        <v>93</v>
      </c>
      <c r="C23" s="15" t="s">
        <v>28</v>
      </c>
      <c r="D23" s="15"/>
      <c r="E23" s="15">
        <v>1.125</v>
      </c>
      <c r="F23" s="15">
        <v>5</v>
      </c>
      <c r="G23" s="15">
        <f t="shared" si="0"/>
        <v>0.5</v>
      </c>
      <c r="H23" s="16"/>
      <c r="I23" s="15"/>
      <c r="J23" s="15">
        <f t="shared" si="1"/>
        <v>0.5</v>
      </c>
      <c r="K23" s="15"/>
      <c r="L23" s="19"/>
      <c r="M23" s="15"/>
      <c r="N23" s="15">
        <f t="shared" si="2"/>
        <v>0</v>
      </c>
      <c r="O23" s="15">
        <v>1</v>
      </c>
      <c r="P23" s="15"/>
      <c r="Q23" s="18"/>
      <c r="R23" s="32">
        <f t="shared" si="3"/>
        <v>2.625</v>
      </c>
    </row>
    <row r="24" spans="1:18" ht="14.25">
      <c r="A24" s="13">
        <f t="shared" si="4"/>
        <v>21</v>
      </c>
      <c r="B24" s="14" t="s">
        <v>154</v>
      </c>
      <c r="C24" s="15" t="s">
        <v>73</v>
      </c>
      <c r="D24" s="15"/>
      <c r="E24" s="15">
        <v>0</v>
      </c>
      <c r="F24" s="15">
        <v>7.11</v>
      </c>
      <c r="G24" s="15">
        <f t="shared" si="0"/>
        <v>0.7110000000000001</v>
      </c>
      <c r="H24" s="16"/>
      <c r="I24" s="15"/>
      <c r="J24" s="15">
        <f t="shared" si="1"/>
        <v>0.7110000000000001</v>
      </c>
      <c r="K24" s="15"/>
      <c r="L24" s="19"/>
      <c r="M24" s="15"/>
      <c r="N24" s="15">
        <f t="shared" si="2"/>
        <v>0</v>
      </c>
      <c r="O24" s="15">
        <v>1</v>
      </c>
      <c r="P24" s="15"/>
      <c r="Q24" s="18"/>
      <c r="R24" s="32">
        <f t="shared" si="3"/>
        <v>1.711</v>
      </c>
    </row>
    <row r="25" spans="1:18" ht="14.25">
      <c r="A25" s="13">
        <f t="shared" si="4"/>
        <v>22</v>
      </c>
      <c r="B25" s="14" t="s">
        <v>161</v>
      </c>
      <c r="C25" s="15" t="s">
        <v>31</v>
      </c>
      <c r="D25" s="15"/>
      <c r="E25" s="15">
        <v>0</v>
      </c>
      <c r="F25" s="15">
        <v>8.39</v>
      </c>
      <c r="G25" s="15">
        <f t="shared" si="0"/>
        <v>0.8390000000000001</v>
      </c>
      <c r="H25" s="16"/>
      <c r="I25" s="15"/>
      <c r="J25" s="15">
        <f t="shared" si="1"/>
        <v>0.8390000000000001</v>
      </c>
      <c r="K25" s="15"/>
      <c r="L25" s="19"/>
      <c r="M25" s="15"/>
      <c r="N25" s="15">
        <f t="shared" si="2"/>
        <v>0</v>
      </c>
      <c r="O25" s="15">
        <v>1</v>
      </c>
      <c r="P25" s="15"/>
      <c r="Q25" s="18"/>
      <c r="R25" s="32">
        <f t="shared" si="3"/>
        <v>1.839</v>
      </c>
    </row>
    <row r="26" spans="1:18" ht="36">
      <c r="A26" s="13">
        <f t="shared" si="4"/>
        <v>23</v>
      </c>
      <c r="B26" s="14" t="s">
        <v>157</v>
      </c>
      <c r="C26" s="15" t="s">
        <v>31</v>
      </c>
      <c r="D26" s="15" t="s">
        <v>36</v>
      </c>
      <c r="E26" s="15">
        <v>0.295</v>
      </c>
      <c r="F26" s="15">
        <v>7.25</v>
      </c>
      <c r="G26" s="15">
        <f t="shared" si="0"/>
        <v>0.7250000000000001</v>
      </c>
      <c r="H26" s="16"/>
      <c r="I26" s="15"/>
      <c r="J26" s="15">
        <f t="shared" si="1"/>
        <v>0.7250000000000001</v>
      </c>
      <c r="K26" s="15">
        <v>0.6000000000000001</v>
      </c>
      <c r="L26" s="19"/>
      <c r="M26" s="15"/>
      <c r="N26" s="15">
        <f t="shared" si="2"/>
        <v>0.6000000000000001</v>
      </c>
      <c r="O26" s="15">
        <v>1</v>
      </c>
      <c r="P26" s="15"/>
      <c r="Q26" s="18"/>
      <c r="R26" s="32">
        <f t="shared" si="3"/>
        <v>2.62</v>
      </c>
    </row>
    <row r="27" spans="1:18" ht="14.25">
      <c r="A27" s="13">
        <f t="shared" si="4"/>
        <v>24</v>
      </c>
      <c r="B27" s="14" t="s">
        <v>50</v>
      </c>
      <c r="C27" s="15" t="s">
        <v>45</v>
      </c>
      <c r="D27" s="15"/>
      <c r="E27" s="15">
        <v>0</v>
      </c>
      <c r="F27" s="15">
        <v>7.89</v>
      </c>
      <c r="G27" s="15">
        <f t="shared" si="0"/>
        <v>0.789</v>
      </c>
      <c r="H27" s="16"/>
      <c r="I27" s="15"/>
      <c r="J27" s="15">
        <f t="shared" si="1"/>
        <v>0.789</v>
      </c>
      <c r="K27" s="15"/>
      <c r="L27" s="19"/>
      <c r="M27" s="15"/>
      <c r="N27" s="15">
        <f t="shared" si="2"/>
        <v>0</v>
      </c>
      <c r="O27" s="15">
        <v>1</v>
      </c>
      <c r="P27" s="15"/>
      <c r="Q27" s="18"/>
      <c r="R27" s="32">
        <f t="shared" si="3"/>
        <v>1.7890000000000001</v>
      </c>
    </row>
    <row r="28" spans="1:18" ht="14.25">
      <c r="A28" s="13">
        <f t="shared" si="4"/>
        <v>25</v>
      </c>
      <c r="B28" s="14" t="s">
        <v>105</v>
      </c>
      <c r="C28" s="15" t="s">
        <v>87</v>
      </c>
      <c r="D28" s="15"/>
      <c r="E28" s="15">
        <v>3.11</v>
      </c>
      <c r="F28" s="15">
        <v>6.57</v>
      </c>
      <c r="G28" s="15">
        <f t="shared" si="0"/>
        <v>0.657</v>
      </c>
      <c r="H28" s="16"/>
      <c r="I28" s="15"/>
      <c r="J28" s="15">
        <f t="shared" si="1"/>
        <v>0.657</v>
      </c>
      <c r="K28" s="15">
        <v>0.30000000000000004</v>
      </c>
      <c r="L28" s="19"/>
      <c r="M28" s="15"/>
      <c r="N28" s="15">
        <f t="shared" si="2"/>
        <v>0.30000000000000004</v>
      </c>
      <c r="O28" s="15">
        <v>1</v>
      </c>
      <c r="P28" s="15"/>
      <c r="Q28" s="18"/>
      <c r="R28" s="32">
        <f t="shared" si="3"/>
        <v>5.067</v>
      </c>
    </row>
    <row r="29" spans="1:18" ht="24.75">
      <c r="A29" s="13">
        <f t="shared" si="4"/>
        <v>26</v>
      </c>
      <c r="B29" s="14" t="s">
        <v>29</v>
      </c>
      <c r="C29" s="15" t="s">
        <v>30</v>
      </c>
      <c r="D29" s="15" t="s">
        <v>31</v>
      </c>
      <c r="E29" s="15">
        <v>3.297</v>
      </c>
      <c r="F29" s="15">
        <v>6.84</v>
      </c>
      <c r="G29" s="15">
        <f t="shared" si="0"/>
        <v>0.684</v>
      </c>
      <c r="H29" s="16"/>
      <c r="I29" s="15"/>
      <c r="J29" s="15">
        <f t="shared" si="1"/>
        <v>0.684</v>
      </c>
      <c r="K29" s="15">
        <v>0.6000000000000001</v>
      </c>
      <c r="L29" s="19"/>
      <c r="M29" s="15"/>
      <c r="N29" s="15">
        <f t="shared" si="2"/>
        <v>0.6000000000000001</v>
      </c>
      <c r="O29" s="15">
        <v>1</v>
      </c>
      <c r="P29" s="15"/>
      <c r="Q29" s="18"/>
      <c r="R29" s="32">
        <f t="shared" si="3"/>
        <v>5.581</v>
      </c>
    </row>
    <row r="30" spans="1:18" ht="14.25">
      <c r="A30" s="13">
        <f t="shared" si="4"/>
        <v>27</v>
      </c>
      <c r="B30" s="14" t="s">
        <v>25</v>
      </c>
      <c r="C30" s="15" t="s">
        <v>26</v>
      </c>
      <c r="D30" s="15"/>
      <c r="E30" s="15">
        <v>1.733</v>
      </c>
      <c r="F30" s="15">
        <v>7.5</v>
      </c>
      <c r="G30" s="15">
        <f t="shared" si="0"/>
        <v>0.75</v>
      </c>
      <c r="H30" s="16"/>
      <c r="I30" s="15"/>
      <c r="J30" s="15">
        <f t="shared" si="1"/>
        <v>0.75</v>
      </c>
      <c r="K30" s="15">
        <v>0.6000000000000001</v>
      </c>
      <c r="L30" s="19"/>
      <c r="M30" s="15"/>
      <c r="N30" s="15">
        <f t="shared" si="2"/>
        <v>0.6000000000000001</v>
      </c>
      <c r="O30" s="15">
        <v>1</v>
      </c>
      <c r="P30" s="15"/>
      <c r="Q30" s="18"/>
      <c r="R30" s="32">
        <f t="shared" si="3"/>
        <v>4.083</v>
      </c>
    </row>
    <row r="31" spans="1:18" ht="24.75">
      <c r="A31" s="13">
        <f t="shared" si="4"/>
        <v>28</v>
      </c>
      <c r="B31" s="14" t="s">
        <v>90</v>
      </c>
      <c r="C31" s="15" t="s">
        <v>30</v>
      </c>
      <c r="D31" s="15"/>
      <c r="E31" s="15">
        <v>0.397</v>
      </c>
      <c r="F31" s="15">
        <v>6.27</v>
      </c>
      <c r="G31" s="15">
        <f t="shared" si="0"/>
        <v>0.627</v>
      </c>
      <c r="H31" s="16"/>
      <c r="I31" s="15">
        <v>1</v>
      </c>
      <c r="J31" s="15">
        <f t="shared" si="1"/>
        <v>1.627</v>
      </c>
      <c r="K31" s="15"/>
      <c r="L31" s="19"/>
      <c r="M31" s="15"/>
      <c r="N31" s="15">
        <f t="shared" si="2"/>
        <v>0</v>
      </c>
      <c r="O31" s="15">
        <v>1</v>
      </c>
      <c r="P31" s="15"/>
      <c r="Q31" s="18"/>
      <c r="R31" s="32">
        <f t="shared" si="3"/>
        <v>3.024</v>
      </c>
    </row>
    <row r="32" spans="1:18" ht="14.25">
      <c r="A32" s="13">
        <f t="shared" si="4"/>
        <v>29</v>
      </c>
      <c r="B32" s="14" t="s">
        <v>27</v>
      </c>
      <c r="C32" s="15" t="s">
        <v>28</v>
      </c>
      <c r="D32" s="15"/>
      <c r="E32" s="15">
        <v>0.8270000000000001</v>
      </c>
      <c r="F32" s="15">
        <v>7.5</v>
      </c>
      <c r="G32" s="15">
        <f t="shared" si="0"/>
        <v>0.75</v>
      </c>
      <c r="H32" s="16"/>
      <c r="I32" s="15">
        <v>1</v>
      </c>
      <c r="J32" s="15">
        <f t="shared" si="1"/>
        <v>1.75</v>
      </c>
      <c r="K32" s="15">
        <v>0.6000000000000001</v>
      </c>
      <c r="L32" s="19"/>
      <c r="M32" s="15"/>
      <c r="N32" s="15">
        <f t="shared" si="2"/>
        <v>0.6000000000000001</v>
      </c>
      <c r="O32" s="15">
        <v>1</v>
      </c>
      <c r="P32" s="15"/>
      <c r="Q32" s="18"/>
      <c r="R32" s="32">
        <f t="shared" si="3"/>
        <v>4.177</v>
      </c>
    </row>
    <row r="33" spans="1:18" ht="14.25">
      <c r="A33" s="13">
        <f t="shared" si="4"/>
        <v>30</v>
      </c>
      <c r="B33" s="14" t="s">
        <v>96</v>
      </c>
      <c r="C33" s="15" t="s">
        <v>38</v>
      </c>
      <c r="D33" s="15"/>
      <c r="E33" s="15">
        <v>3.537</v>
      </c>
      <c r="F33" s="15">
        <v>5.59</v>
      </c>
      <c r="G33" s="15">
        <f t="shared" si="0"/>
        <v>0.559</v>
      </c>
      <c r="H33" s="16"/>
      <c r="I33" s="15"/>
      <c r="J33" s="15">
        <f t="shared" si="1"/>
        <v>0.559</v>
      </c>
      <c r="K33" s="15">
        <v>0.30000000000000004</v>
      </c>
      <c r="L33" s="19"/>
      <c r="M33" s="15"/>
      <c r="N33" s="15">
        <f t="shared" si="2"/>
        <v>0.30000000000000004</v>
      </c>
      <c r="O33" s="15">
        <v>1</v>
      </c>
      <c r="P33" s="15"/>
      <c r="Q33" s="18"/>
      <c r="R33" s="32">
        <f t="shared" si="3"/>
        <v>5.396</v>
      </c>
    </row>
    <row r="34" spans="1:18" ht="24.75">
      <c r="A34" s="13">
        <f t="shared" si="4"/>
        <v>31</v>
      </c>
      <c r="B34" s="14" t="s">
        <v>80</v>
      </c>
      <c r="C34" s="15" t="s">
        <v>30</v>
      </c>
      <c r="D34" s="15"/>
      <c r="E34" s="15">
        <v>3.116</v>
      </c>
      <c r="F34" s="15">
        <v>5.83</v>
      </c>
      <c r="G34" s="15">
        <f t="shared" si="0"/>
        <v>0.5830000000000001</v>
      </c>
      <c r="H34" s="16"/>
      <c r="I34" s="15"/>
      <c r="J34" s="15">
        <f t="shared" si="1"/>
        <v>0.5830000000000001</v>
      </c>
      <c r="K34" s="15">
        <v>0.6000000000000001</v>
      </c>
      <c r="L34" s="19"/>
      <c r="M34" s="15"/>
      <c r="N34" s="15">
        <f t="shared" si="2"/>
        <v>0.6000000000000001</v>
      </c>
      <c r="O34" s="15">
        <v>1</v>
      </c>
      <c r="P34" s="15"/>
      <c r="Q34" s="18"/>
      <c r="R34" s="32">
        <f t="shared" si="3"/>
        <v>5.299</v>
      </c>
    </row>
    <row r="35" spans="1:18" ht="36">
      <c r="A35" s="13">
        <f t="shared" si="4"/>
        <v>32</v>
      </c>
      <c r="B35" s="14" t="s">
        <v>140</v>
      </c>
      <c r="C35" s="15" t="s">
        <v>35</v>
      </c>
      <c r="D35" s="15" t="s">
        <v>36</v>
      </c>
      <c r="E35" s="15">
        <v>3.556</v>
      </c>
      <c r="F35" s="15">
        <v>6.95</v>
      </c>
      <c r="G35" s="15">
        <f t="shared" si="0"/>
        <v>0.6950000000000001</v>
      </c>
      <c r="H35" s="16"/>
      <c r="I35" s="15"/>
      <c r="J35" s="15">
        <f t="shared" si="1"/>
        <v>0.6950000000000001</v>
      </c>
      <c r="K35" s="15"/>
      <c r="L35" s="19"/>
      <c r="M35" s="15"/>
      <c r="N35" s="15">
        <f t="shared" si="2"/>
        <v>0</v>
      </c>
      <c r="O35" s="15">
        <v>1</v>
      </c>
      <c r="P35" s="15"/>
      <c r="Q35" s="18"/>
      <c r="R35" s="32">
        <f t="shared" si="3"/>
        <v>5.251</v>
      </c>
    </row>
    <row r="36" spans="1:18" ht="36">
      <c r="A36" s="13">
        <f t="shared" si="4"/>
        <v>33</v>
      </c>
      <c r="B36" s="14" t="s">
        <v>34</v>
      </c>
      <c r="C36" s="15" t="s">
        <v>35</v>
      </c>
      <c r="D36" s="15" t="s">
        <v>36</v>
      </c>
      <c r="E36" s="15">
        <v>1.525</v>
      </c>
      <c r="F36" s="15">
        <v>7.05</v>
      </c>
      <c r="G36" s="15">
        <f t="shared" si="0"/>
        <v>0.7050000000000001</v>
      </c>
      <c r="H36" s="16"/>
      <c r="I36" s="15"/>
      <c r="J36" s="15">
        <f t="shared" si="1"/>
        <v>0.7050000000000001</v>
      </c>
      <c r="K36" s="15">
        <v>0.6000000000000001</v>
      </c>
      <c r="L36" s="19"/>
      <c r="M36" s="15"/>
      <c r="N36" s="15">
        <f t="shared" si="2"/>
        <v>0.6000000000000001</v>
      </c>
      <c r="O36" s="15">
        <v>1</v>
      </c>
      <c r="P36" s="15"/>
      <c r="Q36" s="18"/>
      <c r="R36" s="32">
        <f t="shared" si="3"/>
        <v>3.83</v>
      </c>
    </row>
    <row r="37" spans="1:18" ht="24.75">
      <c r="A37" s="13">
        <f t="shared" si="4"/>
        <v>34</v>
      </c>
      <c r="B37" s="14" t="s">
        <v>70</v>
      </c>
      <c r="C37" s="15" t="s">
        <v>71</v>
      </c>
      <c r="D37" s="15"/>
      <c r="E37" s="15">
        <v>0.886</v>
      </c>
      <c r="F37" s="15">
        <v>8.1</v>
      </c>
      <c r="G37" s="15">
        <f t="shared" si="0"/>
        <v>0.81</v>
      </c>
      <c r="H37" s="16"/>
      <c r="I37" s="15"/>
      <c r="J37" s="15">
        <f t="shared" si="1"/>
        <v>0.81</v>
      </c>
      <c r="K37" s="15"/>
      <c r="L37" s="19"/>
      <c r="M37" s="15"/>
      <c r="N37" s="15">
        <f t="shared" si="2"/>
        <v>0</v>
      </c>
      <c r="O37" s="15">
        <v>1</v>
      </c>
      <c r="P37" s="15"/>
      <c r="Q37" s="18"/>
      <c r="R37" s="32">
        <f t="shared" si="3"/>
        <v>2.696</v>
      </c>
    </row>
    <row r="38" spans="1:18" ht="36">
      <c r="A38" s="13">
        <f t="shared" si="4"/>
        <v>35</v>
      </c>
      <c r="B38" s="14" t="s">
        <v>118</v>
      </c>
      <c r="C38" s="15" t="s">
        <v>119</v>
      </c>
      <c r="D38" s="15" t="s">
        <v>83</v>
      </c>
      <c r="E38" s="15">
        <v>0.34</v>
      </c>
      <c r="F38" s="15">
        <v>6.72</v>
      </c>
      <c r="G38" s="15">
        <f t="shared" si="0"/>
        <v>0.672</v>
      </c>
      <c r="H38" s="16"/>
      <c r="I38" s="15"/>
      <c r="J38" s="15">
        <f t="shared" si="1"/>
        <v>0.672</v>
      </c>
      <c r="K38" s="15"/>
      <c r="L38" s="19"/>
      <c r="M38" s="15"/>
      <c r="N38" s="15">
        <f t="shared" si="2"/>
        <v>0</v>
      </c>
      <c r="O38" s="15">
        <v>1</v>
      </c>
      <c r="P38" s="15"/>
      <c r="Q38" s="33"/>
      <c r="R38" s="32">
        <f t="shared" si="3"/>
        <v>2.012</v>
      </c>
    </row>
    <row r="39" spans="1:18" ht="14.25">
      <c r="A39" s="13">
        <f t="shared" si="4"/>
        <v>36</v>
      </c>
      <c r="B39" s="14" t="s">
        <v>79</v>
      </c>
      <c r="C39" s="15" t="s">
        <v>38</v>
      </c>
      <c r="D39" s="15"/>
      <c r="E39" s="15">
        <v>2.25</v>
      </c>
      <c r="F39" s="15">
        <v>6.77</v>
      </c>
      <c r="G39" s="15">
        <f t="shared" si="0"/>
        <v>0.677</v>
      </c>
      <c r="H39" s="16"/>
      <c r="I39" s="15"/>
      <c r="J39" s="15">
        <f t="shared" si="1"/>
        <v>0.677</v>
      </c>
      <c r="K39" s="15">
        <v>1.1</v>
      </c>
      <c r="L39" s="19"/>
      <c r="M39" s="15"/>
      <c r="N39" s="15">
        <f t="shared" si="2"/>
        <v>1.1</v>
      </c>
      <c r="O39" s="15">
        <v>1</v>
      </c>
      <c r="P39" s="15"/>
      <c r="Q39" s="18"/>
      <c r="R39" s="32">
        <f t="shared" si="3"/>
        <v>5.027</v>
      </c>
    </row>
    <row r="40" spans="1:18" ht="24.75">
      <c r="A40" s="13">
        <f t="shared" si="4"/>
        <v>37</v>
      </c>
      <c r="B40" s="14" t="s">
        <v>67</v>
      </c>
      <c r="C40" s="15" t="s">
        <v>68</v>
      </c>
      <c r="D40" s="15" t="s">
        <v>69</v>
      </c>
      <c r="E40" s="15">
        <v>1.205</v>
      </c>
      <c r="F40" s="15">
        <v>6.63</v>
      </c>
      <c r="G40" s="15">
        <f t="shared" si="0"/>
        <v>0.663</v>
      </c>
      <c r="H40" s="16"/>
      <c r="I40" s="15"/>
      <c r="J40" s="15">
        <f t="shared" si="1"/>
        <v>0.663</v>
      </c>
      <c r="K40" s="15">
        <v>1.1</v>
      </c>
      <c r="L40" s="19">
        <v>0.5</v>
      </c>
      <c r="M40" s="15"/>
      <c r="N40" s="15">
        <f t="shared" si="2"/>
        <v>1.6</v>
      </c>
      <c r="O40" s="15"/>
      <c r="P40" s="15"/>
      <c r="Q40" s="18"/>
      <c r="R40" s="32">
        <f t="shared" si="3"/>
        <v>3.468</v>
      </c>
    </row>
    <row r="41" spans="1:18" ht="24.75">
      <c r="A41" s="13">
        <f t="shared" si="4"/>
        <v>38</v>
      </c>
      <c r="B41" s="14" t="s">
        <v>91</v>
      </c>
      <c r="C41" s="15" t="s">
        <v>92</v>
      </c>
      <c r="D41" s="15"/>
      <c r="E41" s="15">
        <v>0</v>
      </c>
      <c r="F41" s="15">
        <v>7.29</v>
      </c>
      <c r="G41" s="15">
        <f t="shared" si="0"/>
        <v>0.7290000000000001</v>
      </c>
      <c r="H41" s="16"/>
      <c r="I41" s="15"/>
      <c r="J41" s="15">
        <f t="shared" si="1"/>
        <v>0.7290000000000001</v>
      </c>
      <c r="K41" s="15"/>
      <c r="L41" s="19"/>
      <c r="M41" s="15"/>
      <c r="N41" s="15">
        <f t="shared" si="2"/>
        <v>0</v>
      </c>
      <c r="O41" s="15">
        <v>1</v>
      </c>
      <c r="P41" s="15"/>
      <c r="Q41" s="18"/>
      <c r="R41" s="32">
        <f t="shared" si="3"/>
        <v>1.729</v>
      </c>
    </row>
    <row r="42" spans="1:18" ht="14.25">
      <c r="A42" s="13">
        <f t="shared" si="4"/>
        <v>39</v>
      </c>
      <c r="B42" s="14" t="s">
        <v>32</v>
      </c>
      <c r="C42" s="15" t="s">
        <v>33</v>
      </c>
      <c r="D42" s="15"/>
      <c r="E42" s="15">
        <v>0</v>
      </c>
      <c r="F42" s="15">
        <v>7.52</v>
      </c>
      <c r="G42" s="15">
        <f t="shared" si="0"/>
        <v>0.752</v>
      </c>
      <c r="H42" s="16"/>
      <c r="I42" s="15"/>
      <c r="J42" s="15">
        <f t="shared" si="1"/>
        <v>0.752</v>
      </c>
      <c r="K42" s="15"/>
      <c r="L42" s="19"/>
      <c r="M42" s="15"/>
      <c r="N42" s="15">
        <f t="shared" si="2"/>
        <v>0</v>
      </c>
      <c r="O42" s="15">
        <v>1</v>
      </c>
      <c r="P42" s="15"/>
      <c r="Q42" s="18"/>
      <c r="R42" s="32">
        <f t="shared" si="3"/>
        <v>1.752</v>
      </c>
    </row>
    <row r="43" spans="1:18" ht="14.25">
      <c r="A43" s="13">
        <f t="shared" si="4"/>
        <v>40</v>
      </c>
      <c r="B43" s="14" t="s">
        <v>150</v>
      </c>
      <c r="C43" s="15" t="s">
        <v>31</v>
      </c>
      <c r="D43" s="15"/>
      <c r="E43" s="15">
        <v>1.108</v>
      </c>
      <c r="F43" s="15">
        <v>6.74</v>
      </c>
      <c r="G43" s="15">
        <f t="shared" si="0"/>
        <v>0.674</v>
      </c>
      <c r="H43" s="16"/>
      <c r="I43" s="15"/>
      <c r="J43" s="15">
        <f t="shared" si="1"/>
        <v>0.674</v>
      </c>
      <c r="K43" s="15">
        <v>0.30000000000000004</v>
      </c>
      <c r="L43" s="19"/>
      <c r="M43" s="15"/>
      <c r="N43" s="15">
        <f t="shared" si="2"/>
        <v>0.30000000000000004</v>
      </c>
      <c r="O43" s="15">
        <v>1</v>
      </c>
      <c r="P43" s="15"/>
      <c r="Q43" s="18"/>
      <c r="R43" s="32">
        <f t="shared" si="3"/>
        <v>3.082</v>
      </c>
    </row>
    <row r="44" spans="1:18" ht="14.25">
      <c r="A44" s="13">
        <f t="shared" si="4"/>
        <v>41</v>
      </c>
      <c r="B44" s="14" t="s">
        <v>52</v>
      </c>
      <c r="C44" s="15" t="s">
        <v>31</v>
      </c>
      <c r="D44" s="15"/>
      <c r="E44" s="15">
        <v>0.881</v>
      </c>
      <c r="F44" s="15">
        <v>6.85</v>
      </c>
      <c r="G44" s="15">
        <f t="shared" si="0"/>
        <v>0.685</v>
      </c>
      <c r="H44" s="16"/>
      <c r="I44" s="15"/>
      <c r="J44" s="15">
        <f t="shared" si="1"/>
        <v>0.685</v>
      </c>
      <c r="K44" s="15">
        <v>0.6000000000000001</v>
      </c>
      <c r="L44" s="19"/>
      <c r="M44" s="15"/>
      <c r="N44" s="15">
        <f t="shared" si="2"/>
        <v>0.6000000000000001</v>
      </c>
      <c r="O44" s="15">
        <v>1</v>
      </c>
      <c r="P44" s="15"/>
      <c r="Q44" s="18"/>
      <c r="R44" s="32">
        <f t="shared" si="3"/>
        <v>3.1660000000000004</v>
      </c>
    </row>
    <row r="45" spans="1:18" ht="24.75">
      <c r="A45" s="13">
        <f t="shared" si="4"/>
        <v>42</v>
      </c>
      <c r="B45" s="14" t="s">
        <v>98</v>
      </c>
      <c r="C45" s="15" t="s">
        <v>30</v>
      </c>
      <c r="D45" s="15" t="s">
        <v>99</v>
      </c>
      <c r="E45" s="15">
        <v>3.373</v>
      </c>
      <c r="F45" s="15">
        <v>7.64</v>
      </c>
      <c r="G45" s="15">
        <f t="shared" si="0"/>
        <v>0.764</v>
      </c>
      <c r="H45" s="16">
        <v>0.5</v>
      </c>
      <c r="I45" s="15"/>
      <c r="J45" s="15">
        <f t="shared" si="1"/>
        <v>1.264</v>
      </c>
      <c r="K45" s="15"/>
      <c r="L45" s="19"/>
      <c r="M45" s="15"/>
      <c r="N45" s="15">
        <f t="shared" si="2"/>
        <v>0</v>
      </c>
      <c r="O45" s="15">
        <v>1</v>
      </c>
      <c r="P45" s="15"/>
      <c r="Q45" s="18"/>
      <c r="R45" s="32">
        <f t="shared" si="3"/>
        <v>5.6370000000000005</v>
      </c>
    </row>
    <row r="46" spans="1:18" ht="14.25">
      <c r="A46" s="13">
        <f t="shared" si="4"/>
        <v>43</v>
      </c>
      <c r="B46" s="14" t="s">
        <v>113</v>
      </c>
      <c r="C46" s="15" t="s">
        <v>31</v>
      </c>
      <c r="D46" s="15" t="s">
        <v>26</v>
      </c>
      <c r="E46" s="15">
        <v>3.445</v>
      </c>
      <c r="F46" s="15">
        <v>7.1</v>
      </c>
      <c r="G46" s="15">
        <f t="shared" si="0"/>
        <v>0.71</v>
      </c>
      <c r="H46" s="16"/>
      <c r="I46" s="15"/>
      <c r="J46" s="15">
        <f t="shared" si="1"/>
        <v>0.71</v>
      </c>
      <c r="K46" s="15">
        <v>0.30000000000000004</v>
      </c>
      <c r="L46" s="19"/>
      <c r="M46" s="15"/>
      <c r="N46" s="15">
        <f t="shared" si="2"/>
        <v>0.30000000000000004</v>
      </c>
      <c r="O46" s="15">
        <v>1</v>
      </c>
      <c r="P46" s="15"/>
      <c r="Q46" s="18"/>
      <c r="R46" s="32">
        <f t="shared" si="3"/>
        <v>5.454999999999999</v>
      </c>
    </row>
    <row r="47" spans="1:18" ht="36">
      <c r="A47" s="13">
        <f t="shared" si="4"/>
        <v>44</v>
      </c>
      <c r="B47" s="14" t="s">
        <v>103</v>
      </c>
      <c r="C47" s="15" t="s">
        <v>26</v>
      </c>
      <c r="D47" s="15" t="s">
        <v>83</v>
      </c>
      <c r="E47" s="15">
        <v>0.426</v>
      </c>
      <c r="F47" s="15">
        <v>7.01</v>
      </c>
      <c r="G47" s="15">
        <f t="shared" si="0"/>
        <v>0.7010000000000001</v>
      </c>
      <c r="H47" s="16"/>
      <c r="I47" s="15"/>
      <c r="J47" s="15">
        <f t="shared" si="1"/>
        <v>0.7010000000000001</v>
      </c>
      <c r="K47" s="15">
        <v>0.30000000000000004</v>
      </c>
      <c r="L47" s="19"/>
      <c r="M47" s="15"/>
      <c r="N47" s="15">
        <f t="shared" si="2"/>
        <v>0.30000000000000004</v>
      </c>
      <c r="O47" s="15">
        <v>1</v>
      </c>
      <c r="P47" s="15"/>
      <c r="Q47" s="18"/>
      <c r="R47" s="32">
        <f t="shared" si="3"/>
        <v>2.427</v>
      </c>
    </row>
    <row r="48" spans="1:18" ht="14.25">
      <c r="A48" s="13">
        <f t="shared" si="4"/>
        <v>45</v>
      </c>
      <c r="B48" s="14" t="s">
        <v>130</v>
      </c>
      <c r="C48" s="15" t="s">
        <v>31</v>
      </c>
      <c r="D48" s="15"/>
      <c r="E48" s="15">
        <v>0</v>
      </c>
      <c r="F48" s="15">
        <v>6.49</v>
      </c>
      <c r="G48" s="15">
        <f t="shared" si="0"/>
        <v>0.649</v>
      </c>
      <c r="H48" s="16"/>
      <c r="I48" s="15"/>
      <c r="J48" s="15">
        <f t="shared" si="1"/>
        <v>0.649</v>
      </c>
      <c r="K48" s="15"/>
      <c r="L48" s="19"/>
      <c r="M48" s="15"/>
      <c r="N48" s="15">
        <f t="shared" si="2"/>
        <v>0</v>
      </c>
      <c r="O48" s="15">
        <v>1</v>
      </c>
      <c r="P48" s="15"/>
      <c r="Q48" s="18"/>
      <c r="R48" s="32">
        <f t="shared" si="3"/>
        <v>1.649</v>
      </c>
    </row>
    <row r="49" spans="1:18" ht="14.25">
      <c r="A49" s="13">
        <f t="shared" si="4"/>
        <v>46</v>
      </c>
      <c r="B49" s="14" t="s">
        <v>100</v>
      </c>
      <c r="C49" s="15" t="s">
        <v>38</v>
      </c>
      <c r="D49" s="15"/>
      <c r="E49" s="15">
        <v>2.18</v>
      </c>
      <c r="F49" s="15">
        <v>6.56</v>
      </c>
      <c r="G49" s="15">
        <f t="shared" si="0"/>
        <v>0.656</v>
      </c>
      <c r="H49" s="16"/>
      <c r="I49" s="15"/>
      <c r="J49" s="15">
        <f t="shared" si="1"/>
        <v>0.656</v>
      </c>
      <c r="K49" s="15"/>
      <c r="L49" s="20">
        <v>0.5</v>
      </c>
      <c r="M49" s="15"/>
      <c r="N49" s="15">
        <f t="shared" si="2"/>
        <v>0.5</v>
      </c>
      <c r="O49" s="15">
        <v>1</v>
      </c>
      <c r="P49" s="15"/>
      <c r="Q49" s="18"/>
      <c r="R49" s="32">
        <f t="shared" si="3"/>
        <v>4.336</v>
      </c>
    </row>
    <row r="50" spans="1:18" ht="14.25">
      <c r="A50" s="13">
        <f t="shared" si="4"/>
        <v>47</v>
      </c>
      <c r="B50" s="14" t="s">
        <v>125</v>
      </c>
      <c r="C50" s="15" t="s">
        <v>73</v>
      </c>
      <c r="D50" s="15"/>
      <c r="E50" s="15">
        <v>0</v>
      </c>
      <c r="F50" s="15">
        <v>7.11</v>
      </c>
      <c r="G50" s="15">
        <f t="shared" si="0"/>
        <v>0.7110000000000001</v>
      </c>
      <c r="H50" s="16"/>
      <c r="I50" s="15"/>
      <c r="J50" s="15">
        <f t="shared" si="1"/>
        <v>0.7110000000000001</v>
      </c>
      <c r="K50" s="21"/>
      <c r="L50" s="15">
        <v>0.5</v>
      </c>
      <c r="M50" s="15"/>
      <c r="N50" s="15">
        <f t="shared" si="2"/>
        <v>0.5</v>
      </c>
      <c r="O50" s="15">
        <v>1</v>
      </c>
      <c r="P50" s="15"/>
      <c r="Q50" s="18"/>
      <c r="R50" s="32">
        <f t="shared" si="3"/>
        <v>2.2110000000000003</v>
      </c>
    </row>
    <row r="51" spans="1:18" ht="14.25">
      <c r="A51" s="13">
        <f t="shared" si="4"/>
        <v>48</v>
      </c>
      <c r="B51" s="14" t="s">
        <v>72</v>
      </c>
      <c r="C51" s="15" t="s">
        <v>73</v>
      </c>
      <c r="D51" s="15"/>
      <c r="E51" s="15">
        <v>3.984</v>
      </c>
      <c r="F51" s="15">
        <v>6.99</v>
      </c>
      <c r="G51" s="15">
        <f t="shared" si="0"/>
        <v>0.6990000000000001</v>
      </c>
      <c r="H51" s="16">
        <v>0.5</v>
      </c>
      <c r="I51" s="15"/>
      <c r="J51" s="15">
        <f t="shared" si="1"/>
        <v>1.199</v>
      </c>
      <c r="K51" s="15">
        <v>1.1</v>
      </c>
      <c r="L51" s="19"/>
      <c r="M51" s="15"/>
      <c r="N51" s="15">
        <f t="shared" si="2"/>
        <v>1.1</v>
      </c>
      <c r="O51" s="15">
        <v>1</v>
      </c>
      <c r="P51" s="15"/>
      <c r="Q51" s="18"/>
      <c r="R51" s="32">
        <f t="shared" si="3"/>
        <v>7.2829999999999995</v>
      </c>
    </row>
    <row r="52" spans="1:18" ht="24.75">
      <c r="A52" s="13">
        <f t="shared" si="4"/>
        <v>49</v>
      </c>
      <c r="B52" s="14" t="s">
        <v>139</v>
      </c>
      <c r="C52" s="15" t="s">
        <v>55</v>
      </c>
      <c r="D52" s="15" t="s">
        <v>31</v>
      </c>
      <c r="E52" s="15">
        <v>2.232</v>
      </c>
      <c r="F52" s="15">
        <v>6.52</v>
      </c>
      <c r="G52" s="15">
        <f t="shared" si="0"/>
        <v>0.652</v>
      </c>
      <c r="H52" s="16"/>
      <c r="I52" s="15"/>
      <c r="J52" s="15">
        <f t="shared" si="1"/>
        <v>0.652</v>
      </c>
      <c r="K52" s="15">
        <v>0.30000000000000004</v>
      </c>
      <c r="L52" s="19"/>
      <c r="M52" s="15"/>
      <c r="N52" s="15">
        <f t="shared" si="2"/>
        <v>0.30000000000000004</v>
      </c>
      <c r="O52" s="15">
        <v>1</v>
      </c>
      <c r="P52" s="15"/>
      <c r="Q52" s="18"/>
      <c r="R52" s="32">
        <f t="shared" si="3"/>
        <v>4.184</v>
      </c>
    </row>
    <row r="53" spans="1:18" ht="14.25">
      <c r="A53" s="13">
        <f t="shared" si="4"/>
        <v>50</v>
      </c>
      <c r="B53" s="14" t="s">
        <v>37</v>
      </c>
      <c r="C53" s="15" t="s">
        <v>38</v>
      </c>
      <c r="D53" s="15"/>
      <c r="E53" s="15">
        <v>3.328</v>
      </c>
      <c r="F53" s="15">
        <v>6.63</v>
      </c>
      <c r="G53" s="15">
        <f t="shared" si="0"/>
        <v>0.663</v>
      </c>
      <c r="H53" s="16"/>
      <c r="I53" s="15"/>
      <c r="J53" s="15">
        <f t="shared" si="1"/>
        <v>0.663</v>
      </c>
      <c r="K53" s="15"/>
      <c r="L53" s="19"/>
      <c r="M53" s="15"/>
      <c r="N53" s="15">
        <f t="shared" si="2"/>
        <v>0</v>
      </c>
      <c r="O53" s="15">
        <v>1</v>
      </c>
      <c r="P53" s="15"/>
      <c r="Q53" s="18"/>
      <c r="R53" s="32">
        <f t="shared" si="3"/>
        <v>4.991</v>
      </c>
    </row>
    <row r="54" spans="1:18" ht="14.25">
      <c r="A54" s="13">
        <f t="shared" si="4"/>
        <v>51</v>
      </c>
      <c r="B54" s="14" t="s">
        <v>124</v>
      </c>
      <c r="C54" s="15" t="s">
        <v>26</v>
      </c>
      <c r="D54" s="15"/>
      <c r="E54" s="15">
        <v>2.177</v>
      </c>
      <c r="F54" s="15">
        <v>6.73</v>
      </c>
      <c r="G54" s="15">
        <f t="shared" si="0"/>
        <v>0.673</v>
      </c>
      <c r="H54" s="16"/>
      <c r="I54" s="15"/>
      <c r="J54" s="15">
        <f t="shared" si="1"/>
        <v>0.673</v>
      </c>
      <c r="K54" s="15"/>
      <c r="L54" s="19"/>
      <c r="M54" s="15"/>
      <c r="N54" s="15">
        <f t="shared" si="2"/>
        <v>0</v>
      </c>
      <c r="O54" s="15">
        <v>1</v>
      </c>
      <c r="P54" s="15"/>
      <c r="Q54" s="18"/>
      <c r="R54" s="32">
        <f t="shared" si="3"/>
        <v>3.85</v>
      </c>
    </row>
    <row r="55" spans="1:18" ht="14.25">
      <c r="A55" s="13">
        <f t="shared" si="4"/>
        <v>52</v>
      </c>
      <c r="B55" s="14" t="s">
        <v>88</v>
      </c>
      <c r="C55" s="15" t="s">
        <v>31</v>
      </c>
      <c r="D55" s="15"/>
      <c r="E55" s="15">
        <v>1.38</v>
      </c>
      <c r="F55" s="15">
        <v>6.89</v>
      </c>
      <c r="G55" s="15">
        <f t="shared" si="0"/>
        <v>0.6890000000000001</v>
      </c>
      <c r="H55" s="16"/>
      <c r="I55" s="15"/>
      <c r="J55" s="15">
        <f t="shared" si="1"/>
        <v>0.6890000000000001</v>
      </c>
      <c r="K55" s="15">
        <v>0.6000000000000001</v>
      </c>
      <c r="L55" s="19"/>
      <c r="M55" s="15"/>
      <c r="N55" s="15">
        <f t="shared" si="2"/>
        <v>0.6000000000000001</v>
      </c>
      <c r="O55" s="15">
        <v>1</v>
      </c>
      <c r="P55" s="15"/>
      <c r="Q55" s="18"/>
      <c r="R55" s="32">
        <f t="shared" si="3"/>
        <v>3.669</v>
      </c>
    </row>
    <row r="56" spans="1:18" ht="24.75">
      <c r="A56" s="13">
        <f t="shared" si="4"/>
        <v>53</v>
      </c>
      <c r="B56" s="14" t="s">
        <v>151</v>
      </c>
      <c r="C56" s="15" t="s">
        <v>71</v>
      </c>
      <c r="D56" s="15" t="s">
        <v>26</v>
      </c>
      <c r="E56" s="15">
        <v>3.269</v>
      </c>
      <c r="F56" s="15">
        <v>7.08</v>
      </c>
      <c r="G56" s="15">
        <f t="shared" si="0"/>
        <v>0.7080000000000001</v>
      </c>
      <c r="H56" s="16"/>
      <c r="I56" s="15"/>
      <c r="J56" s="15">
        <f t="shared" si="1"/>
        <v>0.7080000000000001</v>
      </c>
      <c r="K56" s="15"/>
      <c r="L56" s="19"/>
      <c r="M56" s="15"/>
      <c r="N56" s="15">
        <f t="shared" si="2"/>
        <v>0</v>
      </c>
      <c r="O56" s="15">
        <v>1</v>
      </c>
      <c r="P56" s="15"/>
      <c r="Q56" s="18"/>
      <c r="R56" s="32">
        <f t="shared" si="3"/>
        <v>4.977</v>
      </c>
    </row>
    <row r="57" spans="1:18" ht="14.25">
      <c r="A57" s="13">
        <f t="shared" si="4"/>
        <v>54</v>
      </c>
      <c r="B57" s="14" t="s">
        <v>133</v>
      </c>
      <c r="C57" s="15" t="s">
        <v>28</v>
      </c>
      <c r="D57" s="15"/>
      <c r="E57" s="15">
        <v>0</v>
      </c>
      <c r="F57" s="15">
        <v>7.21</v>
      </c>
      <c r="G57" s="15">
        <f t="shared" si="0"/>
        <v>0.7210000000000001</v>
      </c>
      <c r="H57" s="16"/>
      <c r="I57" s="15"/>
      <c r="J57" s="15">
        <f t="shared" si="1"/>
        <v>0.7210000000000001</v>
      </c>
      <c r="K57" s="15"/>
      <c r="L57" s="19"/>
      <c r="M57" s="15"/>
      <c r="N57" s="15">
        <f t="shared" si="2"/>
        <v>0</v>
      </c>
      <c r="O57" s="15">
        <v>1</v>
      </c>
      <c r="P57" s="15"/>
      <c r="Q57" s="18"/>
      <c r="R57" s="32">
        <f t="shared" si="3"/>
        <v>1.721</v>
      </c>
    </row>
    <row r="58" spans="1:18" ht="14.25">
      <c r="A58" s="13">
        <f t="shared" si="4"/>
        <v>55</v>
      </c>
      <c r="B58" s="14" t="s">
        <v>46</v>
      </c>
      <c r="C58" s="15" t="s">
        <v>31</v>
      </c>
      <c r="D58" s="15"/>
      <c r="E58" s="15">
        <v>0.214</v>
      </c>
      <c r="F58" s="15">
        <v>6.8</v>
      </c>
      <c r="G58" s="15">
        <f t="shared" si="0"/>
        <v>0.68</v>
      </c>
      <c r="H58" s="15"/>
      <c r="I58" s="15"/>
      <c r="J58" s="15">
        <f t="shared" si="1"/>
        <v>0.68</v>
      </c>
      <c r="K58" s="15"/>
      <c r="L58" s="19"/>
      <c r="M58" s="15"/>
      <c r="N58" s="15">
        <f t="shared" si="2"/>
        <v>0</v>
      </c>
      <c r="O58" s="15">
        <v>1</v>
      </c>
      <c r="P58" s="15"/>
      <c r="Q58" s="18"/>
      <c r="R58" s="32">
        <f t="shared" si="3"/>
        <v>1.8940000000000001</v>
      </c>
    </row>
    <row r="59" spans="1:18" ht="36">
      <c r="A59" s="13">
        <f t="shared" si="4"/>
        <v>56</v>
      </c>
      <c r="B59" s="14" t="s">
        <v>76</v>
      </c>
      <c r="C59" s="15" t="s">
        <v>38</v>
      </c>
      <c r="D59" s="15" t="s">
        <v>77</v>
      </c>
      <c r="E59" s="15">
        <v>3.863</v>
      </c>
      <c r="F59" s="15">
        <v>7.12</v>
      </c>
      <c r="G59" s="15">
        <f t="shared" si="0"/>
        <v>0.7120000000000001</v>
      </c>
      <c r="H59" s="15">
        <v>0.5</v>
      </c>
      <c r="I59" s="15"/>
      <c r="J59" s="15">
        <f t="shared" si="1"/>
        <v>1.2120000000000002</v>
      </c>
      <c r="K59" s="15"/>
      <c r="L59" s="19"/>
      <c r="M59" s="15"/>
      <c r="N59" s="15">
        <f t="shared" si="2"/>
        <v>0</v>
      </c>
      <c r="O59" s="15">
        <v>1</v>
      </c>
      <c r="P59" s="15"/>
      <c r="Q59" s="18"/>
      <c r="R59" s="32">
        <f t="shared" si="3"/>
        <v>6.075</v>
      </c>
    </row>
    <row r="60" spans="1:18" ht="14.25">
      <c r="A60" s="13">
        <f t="shared" si="4"/>
        <v>57</v>
      </c>
      <c r="B60" s="14" t="s">
        <v>158</v>
      </c>
      <c r="C60" s="15" t="s">
        <v>159</v>
      </c>
      <c r="D60" s="15"/>
      <c r="E60" s="15">
        <v>0.9460000000000001</v>
      </c>
      <c r="F60" s="15">
        <v>7.55</v>
      </c>
      <c r="G60" s="15">
        <f t="shared" si="0"/>
        <v>0.755</v>
      </c>
      <c r="H60" s="15"/>
      <c r="I60" s="15"/>
      <c r="J60" s="15">
        <f t="shared" si="1"/>
        <v>0.755</v>
      </c>
      <c r="K60" s="15"/>
      <c r="L60" s="19"/>
      <c r="M60" s="15"/>
      <c r="N60" s="15">
        <f t="shared" si="2"/>
        <v>0</v>
      </c>
      <c r="O60" s="15">
        <v>1</v>
      </c>
      <c r="P60" s="15"/>
      <c r="Q60" s="18"/>
      <c r="R60" s="32">
        <f t="shared" si="3"/>
        <v>2.701</v>
      </c>
    </row>
    <row r="61" spans="1:18" ht="14.25">
      <c r="A61" s="13">
        <f t="shared" si="4"/>
        <v>58</v>
      </c>
      <c r="B61" s="14" t="s">
        <v>131</v>
      </c>
      <c r="C61" s="15" t="s">
        <v>45</v>
      </c>
      <c r="D61" s="15"/>
      <c r="E61" s="15">
        <v>0</v>
      </c>
      <c r="F61" s="15">
        <v>7.14</v>
      </c>
      <c r="G61" s="15">
        <f t="shared" si="0"/>
        <v>0.714</v>
      </c>
      <c r="H61" s="15"/>
      <c r="I61" s="15"/>
      <c r="J61" s="15">
        <f t="shared" si="1"/>
        <v>0.714</v>
      </c>
      <c r="K61" s="15"/>
      <c r="L61" s="19"/>
      <c r="M61" s="15"/>
      <c r="N61" s="15">
        <f t="shared" si="2"/>
        <v>0</v>
      </c>
      <c r="O61" s="15">
        <v>1</v>
      </c>
      <c r="P61" s="15"/>
      <c r="Q61" s="18"/>
      <c r="R61" s="32">
        <f t="shared" si="3"/>
        <v>1.714</v>
      </c>
    </row>
    <row r="62" spans="1:18" ht="24.75">
      <c r="A62" s="13">
        <f t="shared" si="4"/>
        <v>59</v>
      </c>
      <c r="B62" s="14" t="s">
        <v>110</v>
      </c>
      <c r="C62" s="15" t="s">
        <v>33</v>
      </c>
      <c r="D62" s="15" t="s">
        <v>111</v>
      </c>
      <c r="E62" s="15">
        <v>0</v>
      </c>
      <c r="F62" s="15">
        <v>7.51</v>
      </c>
      <c r="G62" s="15">
        <f t="shared" si="0"/>
        <v>0.751</v>
      </c>
      <c r="H62" s="15"/>
      <c r="I62" s="15"/>
      <c r="J62" s="15">
        <f t="shared" si="1"/>
        <v>0.751</v>
      </c>
      <c r="K62" s="15"/>
      <c r="L62" s="19"/>
      <c r="M62" s="15"/>
      <c r="N62" s="15">
        <f t="shared" si="2"/>
        <v>0</v>
      </c>
      <c r="O62" s="15">
        <v>1</v>
      </c>
      <c r="P62" s="15"/>
      <c r="Q62" s="18"/>
      <c r="R62" s="32">
        <f t="shared" si="3"/>
        <v>1.751</v>
      </c>
    </row>
    <row r="63" spans="1:18" ht="14.25">
      <c r="A63" s="13">
        <f t="shared" si="4"/>
        <v>60</v>
      </c>
      <c r="B63" s="14" t="s">
        <v>85</v>
      </c>
      <c r="C63" s="15" t="s">
        <v>26</v>
      </c>
      <c r="D63" s="15"/>
      <c r="E63" s="15">
        <v>3.489</v>
      </c>
      <c r="F63" s="15">
        <v>7.68</v>
      </c>
      <c r="G63" s="15">
        <f t="shared" si="0"/>
        <v>0.768</v>
      </c>
      <c r="H63" s="15"/>
      <c r="I63" s="15"/>
      <c r="J63" s="15">
        <f t="shared" si="1"/>
        <v>0.768</v>
      </c>
      <c r="K63" s="15">
        <v>0.30000000000000004</v>
      </c>
      <c r="L63" s="19"/>
      <c r="M63" s="15"/>
      <c r="N63" s="15">
        <f t="shared" si="2"/>
        <v>0.30000000000000004</v>
      </c>
      <c r="O63" s="15">
        <v>1</v>
      </c>
      <c r="P63" s="15"/>
      <c r="Q63" s="18"/>
      <c r="R63" s="32">
        <f t="shared" si="3"/>
        <v>5.5569999999999995</v>
      </c>
    </row>
    <row r="64" spans="1:18" ht="14.25">
      <c r="A64" s="13">
        <f t="shared" si="4"/>
        <v>61</v>
      </c>
      <c r="B64" s="14" t="s">
        <v>65</v>
      </c>
      <c r="C64" s="15" t="s">
        <v>33</v>
      </c>
      <c r="D64" s="15"/>
      <c r="E64" s="15">
        <v>2.367</v>
      </c>
      <c r="F64" s="15">
        <v>7.67</v>
      </c>
      <c r="G64" s="15">
        <f t="shared" si="0"/>
        <v>0.767</v>
      </c>
      <c r="H64" s="15"/>
      <c r="I64" s="15"/>
      <c r="J64" s="15">
        <f t="shared" si="1"/>
        <v>0.767</v>
      </c>
      <c r="K64" s="15">
        <v>0.6000000000000001</v>
      </c>
      <c r="L64" s="20">
        <v>0.5</v>
      </c>
      <c r="M64" s="15"/>
      <c r="N64" s="15">
        <f t="shared" si="2"/>
        <v>1.1</v>
      </c>
      <c r="O64" s="15">
        <v>1</v>
      </c>
      <c r="P64" s="15"/>
      <c r="Q64" s="18"/>
      <c r="R64" s="32">
        <f t="shared" si="3"/>
        <v>5.234</v>
      </c>
    </row>
    <row r="65" spans="1:18" ht="24.75">
      <c r="A65" s="13">
        <f t="shared" si="4"/>
        <v>62</v>
      </c>
      <c r="B65" s="14" t="s">
        <v>112</v>
      </c>
      <c r="C65" s="15" t="s">
        <v>33</v>
      </c>
      <c r="D65" s="15" t="s">
        <v>111</v>
      </c>
      <c r="E65" s="15">
        <v>0.587</v>
      </c>
      <c r="F65" s="15">
        <v>6.88</v>
      </c>
      <c r="G65" s="15">
        <f t="shared" si="0"/>
        <v>0.6880000000000001</v>
      </c>
      <c r="H65" s="15"/>
      <c r="I65" s="15"/>
      <c r="J65" s="15">
        <f t="shared" si="1"/>
        <v>0.6880000000000001</v>
      </c>
      <c r="K65" s="15">
        <v>0.6000000000000001</v>
      </c>
      <c r="L65" s="19"/>
      <c r="M65" s="15"/>
      <c r="N65" s="15">
        <f t="shared" si="2"/>
        <v>0.6000000000000001</v>
      </c>
      <c r="O65" s="15">
        <v>1</v>
      </c>
      <c r="P65" s="15"/>
      <c r="Q65" s="18"/>
      <c r="R65" s="32">
        <f t="shared" si="3"/>
        <v>2.875</v>
      </c>
    </row>
    <row r="66" spans="1:18" ht="14.25">
      <c r="A66" s="13">
        <f t="shared" si="4"/>
        <v>63</v>
      </c>
      <c r="B66" s="14" t="s">
        <v>39</v>
      </c>
      <c r="C66" s="15" t="s">
        <v>31</v>
      </c>
      <c r="D66" s="15"/>
      <c r="E66" s="15">
        <v>1.7730000000000001</v>
      </c>
      <c r="F66" s="15">
        <v>7.11</v>
      </c>
      <c r="G66" s="15">
        <f t="shared" si="0"/>
        <v>0.7110000000000001</v>
      </c>
      <c r="H66" s="15">
        <v>0.5</v>
      </c>
      <c r="I66" s="15"/>
      <c r="J66" s="15">
        <f t="shared" si="1"/>
        <v>1.211</v>
      </c>
      <c r="K66" s="15"/>
      <c r="L66" s="19"/>
      <c r="M66" s="15"/>
      <c r="N66" s="15">
        <f t="shared" si="2"/>
        <v>0</v>
      </c>
      <c r="O66" s="15">
        <v>1</v>
      </c>
      <c r="P66" s="15"/>
      <c r="Q66" s="18"/>
      <c r="R66" s="32">
        <f t="shared" si="3"/>
        <v>3.984</v>
      </c>
    </row>
    <row r="67" spans="1:18" ht="14.25">
      <c r="A67" s="13">
        <f t="shared" si="4"/>
        <v>64</v>
      </c>
      <c r="B67" s="14" t="s">
        <v>47</v>
      </c>
      <c r="C67" s="15" t="s">
        <v>48</v>
      </c>
      <c r="D67" s="15"/>
      <c r="E67" s="15">
        <v>1.311</v>
      </c>
      <c r="F67" s="15">
        <v>6.63</v>
      </c>
      <c r="G67" s="15">
        <f t="shared" si="0"/>
        <v>0.663</v>
      </c>
      <c r="H67" s="16"/>
      <c r="I67" s="15"/>
      <c r="J67" s="15">
        <f t="shared" si="1"/>
        <v>0.663</v>
      </c>
      <c r="K67" s="15">
        <v>0.30000000000000004</v>
      </c>
      <c r="L67" s="19"/>
      <c r="M67" s="15"/>
      <c r="N67" s="15">
        <f t="shared" si="2"/>
        <v>0.30000000000000004</v>
      </c>
      <c r="O67" s="15">
        <v>1</v>
      </c>
      <c r="P67" s="15"/>
      <c r="Q67" s="18"/>
      <c r="R67" s="32">
        <f t="shared" si="3"/>
        <v>3.274</v>
      </c>
    </row>
    <row r="68" spans="1:18" ht="14.25">
      <c r="A68" s="13">
        <f t="shared" si="4"/>
        <v>65</v>
      </c>
      <c r="B68" s="14" t="s">
        <v>142</v>
      </c>
      <c r="C68" s="15" t="s">
        <v>38</v>
      </c>
      <c r="D68" s="15"/>
      <c r="E68" s="15">
        <v>0</v>
      </c>
      <c r="F68" s="15">
        <v>6.35</v>
      </c>
      <c r="G68" s="15">
        <f t="shared" si="0"/>
        <v>0.635</v>
      </c>
      <c r="H68" s="16"/>
      <c r="I68" s="15"/>
      <c r="J68" s="15">
        <f t="shared" si="1"/>
        <v>0.635</v>
      </c>
      <c r="K68" s="15"/>
      <c r="L68" s="19"/>
      <c r="M68" s="15"/>
      <c r="N68" s="15">
        <f t="shared" si="2"/>
        <v>0</v>
      </c>
      <c r="O68" s="15">
        <v>1</v>
      </c>
      <c r="P68" s="15"/>
      <c r="Q68" s="18"/>
      <c r="R68" s="32">
        <f t="shared" si="3"/>
        <v>1.635</v>
      </c>
    </row>
    <row r="69" spans="1:18" ht="14.25">
      <c r="A69" s="13">
        <f t="shared" si="4"/>
        <v>66</v>
      </c>
      <c r="B69" s="14" t="s">
        <v>58</v>
      </c>
      <c r="C69" s="15" t="s">
        <v>28</v>
      </c>
      <c r="D69" s="15"/>
      <c r="E69" s="15">
        <v>0</v>
      </c>
      <c r="F69" s="15">
        <v>6.47</v>
      </c>
      <c r="G69" s="15">
        <f t="shared" si="0"/>
        <v>0.647</v>
      </c>
      <c r="H69" s="16"/>
      <c r="I69" s="15"/>
      <c r="J69" s="15">
        <f t="shared" si="1"/>
        <v>0.647</v>
      </c>
      <c r="K69" s="15"/>
      <c r="L69" s="19"/>
      <c r="M69" s="15"/>
      <c r="N69" s="15">
        <f t="shared" si="2"/>
        <v>0</v>
      </c>
      <c r="O69" s="15">
        <v>1</v>
      </c>
      <c r="P69" s="15"/>
      <c r="Q69" s="18"/>
      <c r="R69" s="32">
        <f t="shared" si="3"/>
        <v>1.647</v>
      </c>
    </row>
    <row r="70" spans="1:18" ht="14.25">
      <c r="A70" s="13">
        <f t="shared" si="4"/>
        <v>67</v>
      </c>
      <c r="B70" s="14" t="s">
        <v>162</v>
      </c>
      <c r="C70" s="15" t="s">
        <v>73</v>
      </c>
      <c r="D70" s="15"/>
      <c r="E70" s="15">
        <v>0</v>
      </c>
      <c r="F70" s="15">
        <v>7.68</v>
      </c>
      <c r="G70" s="15">
        <f t="shared" si="0"/>
        <v>0.768</v>
      </c>
      <c r="H70" s="16"/>
      <c r="I70" s="15"/>
      <c r="J70" s="15">
        <f t="shared" si="1"/>
        <v>0.768</v>
      </c>
      <c r="K70" s="15"/>
      <c r="L70" s="19"/>
      <c r="M70" s="15"/>
      <c r="N70" s="15">
        <f t="shared" si="2"/>
        <v>0</v>
      </c>
      <c r="O70" s="15">
        <v>1</v>
      </c>
      <c r="P70" s="15"/>
      <c r="Q70" s="18"/>
      <c r="R70" s="32">
        <f t="shared" si="3"/>
        <v>1.768</v>
      </c>
    </row>
    <row r="71" spans="1:18" ht="14.25">
      <c r="A71" s="13">
        <f t="shared" si="4"/>
        <v>68</v>
      </c>
      <c r="B71" s="14" t="s">
        <v>53</v>
      </c>
      <c r="C71" s="15" t="s">
        <v>48</v>
      </c>
      <c r="D71" s="15"/>
      <c r="E71" s="15">
        <v>3.752</v>
      </c>
      <c r="F71" s="15">
        <v>6.53</v>
      </c>
      <c r="G71" s="15">
        <f t="shared" si="0"/>
        <v>0.653</v>
      </c>
      <c r="H71" s="16"/>
      <c r="I71" s="15"/>
      <c r="J71" s="15">
        <f t="shared" si="1"/>
        <v>0.653</v>
      </c>
      <c r="K71" s="15"/>
      <c r="L71" s="19"/>
      <c r="M71" s="15"/>
      <c r="N71" s="15">
        <f t="shared" si="2"/>
        <v>0</v>
      </c>
      <c r="O71" s="15">
        <v>1</v>
      </c>
      <c r="P71" s="15"/>
      <c r="Q71" s="18"/>
      <c r="R71" s="32">
        <f t="shared" si="3"/>
        <v>5.404999999999999</v>
      </c>
    </row>
    <row r="72" spans="1:18" ht="14.25">
      <c r="A72" s="13">
        <f t="shared" si="4"/>
        <v>69</v>
      </c>
      <c r="B72" s="14" t="s">
        <v>120</v>
      </c>
      <c r="C72" s="15" t="s">
        <v>38</v>
      </c>
      <c r="D72" s="15"/>
      <c r="E72" s="15">
        <v>3.864</v>
      </c>
      <c r="F72" s="15">
        <v>6.88</v>
      </c>
      <c r="G72" s="15">
        <f t="shared" si="0"/>
        <v>0.6880000000000001</v>
      </c>
      <c r="H72" s="16"/>
      <c r="I72" s="15"/>
      <c r="J72" s="15">
        <f t="shared" si="1"/>
        <v>0.6880000000000001</v>
      </c>
      <c r="K72" s="15"/>
      <c r="L72" s="19"/>
      <c r="M72" s="15"/>
      <c r="N72" s="15">
        <f t="shared" si="2"/>
        <v>0</v>
      </c>
      <c r="O72" s="15">
        <v>1</v>
      </c>
      <c r="P72" s="15"/>
      <c r="Q72" s="18"/>
      <c r="R72" s="32">
        <f t="shared" si="3"/>
        <v>5.552</v>
      </c>
    </row>
    <row r="73" spans="1:18" ht="14.25">
      <c r="A73" s="13">
        <f t="shared" si="4"/>
        <v>70</v>
      </c>
      <c r="B73" s="14" t="s">
        <v>132</v>
      </c>
      <c r="C73" s="15" t="s">
        <v>33</v>
      </c>
      <c r="D73" s="15"/>
      <c r="E73" s="15">
        <v>0.20400000000000001</v>
      </c>
      <c r="F73" s="15">
        <v>7.41</v>
      </c>
      <c r="G73" s="15">
        <f t="shared" si="0"/>
        <v>0.7410000000000001</v>
      </c>
      <c r="H73" s="16"/>
      <c r="I73" s="15"/>
      <c r="J73" s="15">
        <f t="shared" si="1"/>
        <v>0.7410000000000001</v>
      </c>
      <c r="K73" s="15">
        <v>0.30000000000000004</v>
      </c>
      <c r="L73" s="19"/>
      <c r="M73" s="15"/>
      <c r="N73" s="15">
        <f t="shared" si="2"/>
        <v>0.30000000000000004</v>
      </c>
      <c r="O73" s="15">
        <v>1</v>
      </c>
      <c r="P73" s="15"/>
      <c r="Q73" s="18"/>
      <c r="R73" s="32">
        <f t="shared" si="3"/>
        <v>2.245</v>
      </c>
    </row>
    <row r="74" spans="1:18" ht="24.75">
      <c r="A74" s="13">
        <f t="shared" si="4"/>
        <v>71</v>
      </c>
      <c r="B74" s="14" t="s">
        <v>152</v>
      </c>
      <c r="C74" s="15" t="s">
        <v>30</v>
      </c>
      <c r="D74" s="15"/>
      <c r="E74" s="15">
        <v>3.871</v>
      </c>
      <c r="F74" s="15">
        <v>6.57</v>
      </c>
      <c r="G74" s="15">
        <f t="shared" si="0"/>
        <v>0.657</v>
      </c>
      <c r="H74" s="16"/>
      <c r="I74" s="15"/>
      <c r="J74" s="15">
        <f t="shared" si="1"/>
        <v>0.657</v>
      </c>
      <c r="K74" s="15"/>
      <c r="L74" s="19"/>
      <c r="M74" s="15"/>
      <c r="N74" s="15">
        <f t="shared" si="2"/>
        <v>0</v>
      </c>
      <c r="O74" s="15">
        <v>1</v>
      </c>
      <c r="P74" s="15"/>
      <c r="Q74" s="18"/>
      <c r="R74" s="32">
        <f t="shared" si="3"/>
        <v>5.5280000000000005</v>
      </c>
    </row>
    <row r="75" spans="1:18" ht="36">
      <c r="A75" s="13">
        <f t="shared" si="4"/>
        <v>72</v>
      </c>
      <c r="B75" s="14" t="s">
        <v>145</v>
      </c>
      <c r="C75" s="15" t="s">
        <v>48</v>
      </c>
      <c r="D75" s="15" t="s">
        <v>146</v>
      </c>
      <c r="E75" s="15">
        <v>2.656</v>
      </c>
      <c r="F75" s="15">
        <v>8.35</v>
      </c>
      <c r="G75" s="15">
        <f t="shared" si="0"/>
        <v>0.835</v>
      </c>
      <c r="H75" s="15">
        <v>0.5</v>
      </c>
      <c r="I75" s="15"/>
      <c r="J75" s="15">
        <f t="shared" si="1"/>
        <v>1.335</v>
      </c>
      <c r="K75" s="15">
        <v>0.30000000000000004</v>
      </c>
      <c r="L75" s="19"/>
      <c r="M75" s="15"/>
      <c r="N75" s="15">
        <f t="shared" si="2"/>
        <v>0.30000000000000004</v>
      </c>
      <c r="O75" s="15">
        <v>1</v>
      </c>
      <c r="P75" s="15"/>
      <c r="Q75" s="18"/>
      <c r="R75" s="32">
        <f t="shared" si="3"/>
        <v>5.291</v>
      </c>
    </row>
    <row r="76" spans="1:18" ht="14.25">
      <c r="A76" s="13">
        <f t="shared" si="4"/>
        <v>73</v>
      </c>
      <c r="B76" s="14" t="s">
        <v>153</v>
      </c>
      <c r="C76" s="15" t="s">
        <v>45</v>
      </c>
      <c r="D76" s="15"/>
      <c r="E76" s="15">
        <v>1.358</v>
      </c>
      <c r="F76" s="15">
        <v>7.04</v>
      </c>
      <c r="G76" s="15">
        <f t="shared" si="0"/>
        <v>0.7040000000000001</v>
      </c>
      <c r="H76" s="15">
        <v>0.5</v>
      </c>
      <c r="I76" s="15"/>
      <c r="J76" s="15">
        <f t="shared" si="1"/>
        <v>1.2040000000000002</v>
      </c>
      <c r="K76" s="15">
        <v>0.6000000000000001</v>
      </c>
      <c r="L76" s="19"/>
      <c r="M76" s="15"/>
      <c r="N76" s="15">
        <f t="shared" si="2"/>
        <v>0.6000000000000001</v>
      </c>
      <c r="O76" s="15">
        <v>1</v>
      </c>
      <c r="P76" s="15"/>
      <c r="Q76" s="18"/>
      <c r="R76" s="32">
        <f t="shared" si="3"/>
        <v>4.162000000000001</v>
      </c>
    </row>
    <row r="77" spans="1:18" ht="14.25">
      <c r="A77" s="13">
        <f t="shared" si="4"/>
        <v>74</v>
      </c>
      <c r="B77" s="14" t="s">
        <v>94</v>
      </c>
      <c r="C77" s="15" t="s">
        <v>57</v>
      </c>
      <c r="D77" s="15"/>
      <c r="E77" s="15">
        <v>3.8609999999999998</v>
      </c>
      <c r="F77" s="15">
        <v>7.42</v>
      </c>
      <c r="G77" s="15">
        <f t="shared" si="0"/>
        <v>0.742</v>
      </c>
      <c r="H77" s="15"/>
      <c r="I77" s="15">
        <v>1</v>
      </c>
      <c r="J77" s="15">
        <f t="shared" si="1"/>
        <v>1.742</v>
      </c>
      <c r="K77" s="15"/>
      <c r="L77" s="19"/>
      <c r="M77" s="15"/>
      <c r="N77" s="15">
        <f t="shared" si="2"/>
        <v>0</v>
      </c>
      <c r="O77" s="15">
        <v>1</v>
      </c>
      <c r="P77" s="15"/>
      <c r="Q77" s="18"/>
      <c r="R77" s="32">
        <f t="shared" si="3"/>
        <v>6.603</v>
      </c>
    </row>
    <row r="78" spans="1:18" ht="14.25">
      <c r="A78" s="13">
        <f t="shared" si="4"/>
        <v>75</v>
      </c>
      <c r="B78" s="14" t="s">
        <v>101</v>
      </c>
      <c r="C78" s="15" t="s">
        <v>55</v>
      </c>
      <c r="D78" s="15"/>
      <c r="E78" s="15">
        <v>3.258</v>
      </c>
      <c r="F78" s="15">
        <v>7.53</v>
      </c>
      <c r="G78" s="15">
        <f t="shared" si="0"/>
        <v>0.7530000000000001</v>
      </c>
      <c r="H78" s="15"/>
      <c r="I78" s="15">
        <v>1</v>
      </c>
      <c r="J78" s="15">
        <f t="shared" si="1"/>
        <v>1.7530000000000001</v>
      </c>
      <c r="K78" s="15"/>
      <c r="L78" s="19"/>
      <c r="M78" s="15"/>
      <c r="N78" s="15">
        <f t="shared" si="2"/>
        <v>0</v>
      </c>
      <c r="O78" s="15">
        <v>1</v>
      </c>
      <c r="P78" s="15"/>
      <c r="Q78" s="18"/>
      <c r="R78" s="32">
        <f t="shared" si="3"/>
        <v>6.011</v>
      </c>
    </row>
    <row r="79" spans="1:18" ht="24.75">
      <c r="A79" s="13">
        <f t="shared" si="4"/>
        <v>76</v>
      </c>
      <c r="B79" s="14" t="s">
        <v>147</v>
      </c>
      <c r="C79" s="15" t="s">
        <v>92</v>
      </c>
      <c r="D79" s="15"/>
      <c r="E79" s="15">
        <v>0.302</v>
      </c>
      <c r="F79" s="15">
        <v>7.63</v>
      </c>
      <c r="G79" s="15">
        <f t="shared" si="0"/>
        <v>0.763</v>
      </c>
      <c r="H79" s="15">
        <v>0.5</v>
      </c>
      <c r="I79" s="15"/>
      <c r="J79" s="15">
        <f t="shared" si="1"/>
        <v>1.263</v>
      </c>
      <c r="K79" s="15">
        <v>0.30000000000000004</v>
      </c>
      <c r="L79" s="19"/>
      <c r="M79" s="15"/>
      <c r="N79" s="15">
        <f t="shared" si="2"/>
        <v>0.30000000000000004</v>
      </c>
      <c r="O79" s="15">
        <v>1</v>
      </c>
      <c r="P79" s="15"/>
      <c r="Q79" s="18"/>
      <c r="R79" s="32">
        <f t="shared" si="3"/>
        <v>2.865</v>
      </c>
    </row>
    <row r="80" spans="1:18" ht="14.25">
      <c r="A80" s="13">
        <f t="shared" si="4"/>
        <v>77</v>
      </c>
      <c r="B80" s="14" t="s">
        <v>123</v>
      </c>
      <c r="C80" s="15" t="s">
        <v>38</v>
      </c>
      <c r="D80" s="15"/>
      <c r="E80" s="15">
        <v>0</v>
      </c>
      <c r="F80" s="15">
        <v>6.64</v>
      </c>
      <c r="G80" s="15">
        <f t="shared" si="0"/>
        <v>0.664</v>
      </c>
      <c r="H80" s="15"/>
      <c r="I80" s="15"/>
      <c r="J80" s="15">
        <f t="shared" si="1"/>
        <v>0.664</v>
      </c>
      <c r="K80" s="15"/>
      <c r="L80" s="19"/>
      <c r="M80" s="15"/>
      <c r="N80" s="15">
        <f t="shared" si="2"/>
        <v>0</v>
      </c>
      <c r="O80" s="15">
        <v>1</v>
      </c>
      <c r="P80" s="15"/>
      <c r="Q80" s="18"/>
      <c r="R80" s="32">
        <f t="shared" si="3"/>
        <v>1.6640000000000001</v>
      </c>
    </row>
    <row r="81" spans="1:18" ht="24.75">
      <c r="A81" s="13">
        <f t="shared" si="4"/>
        <v>78</v>
      </c>
      <c r="B81" s="14" t="s">
        <v>95</v>
      </c>
      <c r="C81" s="15" t="s">
        <v>92</v>
      </c>
      <c r="D81" s="15"/>
      <c r="E81" s="15">
        <v>0</v>
      </c>
      <c r="F81" s="15">
        <v>7.97</v>
      </c>
      <c r="G81" s="15">
        <f t="shared" si="0"/>
        <v>0.797</v>
      </c>
      <c r="H81" s="15"/>
      <c r="I81" s="15"/>
      <c r="J81" s="15">
        <f t="shared" si="1"/>
        <v>0.797</v>
      </c>
      <c r="K81" s="15"/>
      <c r="L81" s="19"/>
      <c r="M81" s="15"/>
      <c r="N81" s="15">
        <f t="shared" si="2"/>
        <v>0</v>
      </c>
      <c r="O81" s="15">
        <v>1</v>
      </c>
      <c r="P81" s="15"/>
      <c r="Q81" s="18"/>
      <c r="R81" s="32">
        <f t="shared" si="3"/>
        <v>1.7970000000000002</v>
      </c>
    </row>
    <row r="82" spans="1:18" ht="14.25">
      <c r="A82" s="13">
        <f t="shared" si="4"/>
        <v>79</v>
      </c>
      <c r="B82" s="14" t="s">
        <v>104</v>
      </c>
      <c r="C82" s="15" t="s">
        <v>31</v>
      </c>
      <c r="D82" s="15"/>
      <c r="E82" s="15">
        <v>0</v>
      </c>
      <c r="F82" s="15">
        <v>6.88</v>
      </c>
      <c r="G82" s="15">
        <f t="shared" si="0"/>
        <v>0.6880000000000001</v>
      </c>
      <c r="H82" s="15"/>
      <c r="I82" s="15"/>
      <c r="J82" s="15">
        <f t="shared" si="1"/>
        <v>0.6880000000000001</v>
      </c>
      <c r="K82" s="15"/>
      <c r="L82" s="19"/>
      <c r="M82" s="15"/>
      <c r="N82" s="15">
        <f t="shared" si="2"/>
        <v>0</v>
      </c>
      <c r="O82" s="15">
        <v>1</v>
      </c>
      <c r="P82" s="15"/>
      <c r="Q82" s="18"/>
      <c r="R82" s="32">
        <f t="shared" si="3"/>
        <v>1.6880000000000002</v>
      </c>
    </row>
    <row r="83" spans="1:18" ht="14.25">
      <c r="A83" s="13">
        <f t="shared" si="4"/>
        <v>80</v>
      </c>
      <c r="B83" s="14" t="s">
        <v>49</v>
      </c>
      <c r="C83" s="15" t="s">
        <v>33</v>
      </c>
      <c r="D83" s="15"/>
      <c r="E83" s="15">
        <v>0</v>
      </c>
      <c r="F83" s="15">
        <v>6.51</v>
      </c>
      <c r="G83" s="15">
        <f t="shared" si="0"/>
        <v>0.651</v>
      </c>
      <c r="H83" s="15"/>
      <c r="I83" s="15"/>
      <c r="J83" s="15">
        <f t="shared" si="1"/>
        <v>0.651</v>
      </c>
      <c r="K83" s="15">
        <v>0.30000000000000004</v>
      </c>
      <c r="L83" s="19"/>
      <c r="M83" s="15"/>
      <c r="N83" s="15">
        <f t="shared" si="2"/>
        <v>0.30000000000000004</v>
      </c>
      <c r="O83" s="15">
        <v>1</v>
      </c>
      <c r="P83" s="15"/>
      <c r="Q83" s="18"/>
      <c r="R83" s="32">
        <f t="shared" si="3"/>
        <v>1.951</v>
      </c>
    </row>
    <row r="84" spans="1:18" ht="14.25">
      <c r="A84" s="13">
        <f t="shared" si="4"/>
        <v>81</v>
      </c>
      <c r="B84" s="14" t="s">
        <v>78</v>
      </c>
      <c r="C84" s="15" t="s">
        <v>31</v>
      </c>
      <c r="D84" s="15"/>
      <c r="E84" s="15">
        <v>3.15</v>
      </c>
      <c r="F84" s="15">
        <v>7.04</v>
      </c>
      <c r="G84" s="15">
        <f t="shared" si="0"/>
        <v>0.7040000000000001</v>
      </c>
      <c r="H84" s="15">
        <v>0.5</v>
      </c>
      <c r="I84" s="15"/>
      <c r="J84" s="15">
        <f t="shared" si="1"/>
        <v>1.2040000000000002</v>
      </c>
      <c r="K84" s="15"/>
      <c r="L84" s="19"/>
      <c r="M84" s="15"/>
      <c r="N84" s="15">
        <f t="shared" si="2"/>
        <v>0</v>
      </c>
      <c r="O84" s="15">
        <v>1</v>
      </c>
      <c r="P84" s="15"/>
      <c r="Q84" s="18"/>
      <c r="R84" s="32">
        <f t="shared" si="3"/>
        <v>5.354</v>
      </c>
    </row>
    <row r="85" spans="1:18" ht="14.25">
      <c r="A85" s="13">
        <f t="shared" si="4"/>
        <v>82</v>
      </c>
      <c r="B85" s="14" t="s">
        <v>81</v>
      </c>
      <c r="C85" s="15" t="s">
        <v>38</v>
      </c>
      <c r="D85" s="15"/>
      <c r="E85" s="15">
        <v>0</v>
      </c>
      <c r="F85" s="15">
        <v>5.92</v>
      </c>
      <c r="G85" s="15">
        <f t="shared" si="0"/>
        <v>0.592</v>
      </c>
      <c r="H85" s="15"/>
      <c r="I85" s="15"/>
      <c r="J85" s="15">
        <f t="shared" si="1"/>
        <v>0.592</v>
      </c>
      <c r="K85" s="15"/>
      <c r="L85" s="19"/>
      <c r="M85" s="15"/>
      <c r="N85" s="15">
        <f t="shared" si="2"/>
        <v>0</v>
      </c>
      <c r="O85" s="15">
        <v>1</v>
      </c>
      <c r="P85" s="15"/>
      <c r="Q85" s="18"/>
      <c r="R85" s="32">
        <f t="shared" si="3"/>
        <v>1.592</v>
      </c>
    </row>
    <row r="86" spans="1:18" ht="24.75">
      <c r="A86" s="13">
        <f t="shared" si="4"/>
        <v>83</v>
      </c>
      <c r="B86" s="14" t="s">
        <v>51</v>
      </c>
      <c r="C86" s="15" t="s">
        <v>30</v>
      </c>
      <c r="D86" s="15"/>
      <c r="E86" s="15">
        <v>2.935</v>
      </c>
      <c r="F86" s="15">
        <v>6.75</v>
      </c>
      <c r="G86" s="15">
        <f t="shared" si="0"/>
        <v>0.675</v>
      </c>
      <c r="H86" s="16"/>
      <c r="I86" s="15"/>
      <c r="J86" s="15">
        <f t="shared" si="1"/>
        <v>0.675</v>
      </c>
      <c r="K86" s="15"/>
      <c r="L86" s="19"/>
      <c r="M86" s="15"/>
      <c r="N86" s="15">
        <f t="shared" si="2"/>
        <v>0</v>
      </c>
      <c r="O86" s="15">
        <v>1</v>
      </c>
      <c r="P86" s="15"/>
      <c r="Q86" s="18"/>
      <c r="R86" s="32">
        <f t="shared" si="3"/>
        <v>4.61</v>
      </c>
    </row>
    <row r="87" spans="1:18" ht="14.25">
      <c r="A87" s="13">
        <f t="shared" si="4"/>
        <v>84</v>
      </c>
      <c r="B87" s="14" t="s">
        <v>97</v>
      </c>
      <c r="C87" s="15" t="s">
        <v>38</v>
      </c>
      <c r="D87" s="15"/>
      <c r="E87" s="15">
        <v>1.143</v>
      </c>
      <c r="F87" s="15">
        <v>7.27</v>
      </c>
      <c r="G87" s="15">
        <f t="shared" si="0"/>
        <v>0.727</v>
      </c>
      <c r="H87" s="16">
        <v>0.5</v>
      </c>
      <c r="I87" s="15"/>
      <c r="J87" s="15">
        <f t="shared" si="1"/>
        <v>1.2269999999999999</v>
      </c>
      <c r="K87" s="15"/>
      <c r="L87" s="19"/>
      <c r="M87" s="15"/>
      <c r="N87" s="15">
        <f t="shared" si="2"/>
        <v>0</v>
      </c>
      <c r="O87" s="15">
        <v>1</v>
      </c>
      <c r="P87" s="15"/>
      <c r="Q87" s="18"/>
      <c r="R87" s="32">
        <f t="shared" si="3"/>
        <v>3.37</v>
      </c>
    </row>
    <row r="88" spans="1:18" ht="14.25">
      <c r="A88" s="13">
        <f t="shared" si="4"/>
        <v>85</v>
      </c>
      <c r="B88" s="14" t="s">
        <v>59</v>
      </c>
      <c r="C88" s="15" t="s">
        <v>48</v>
      </c>
      <c r="D88" s="15"/>
      <c r="E88" s="15">
        <v>2.33</v>
      </c>
      <c r="F88" s="15">
        <v>6.94</v>
      </c>
      <c r="G88" s="15">
        <f t="shared" si="0"/>
        <v>0.6940000000000001</v>
      </c>
      <c r="H88" s="16"/>
      <c r="I88" s="15"/>
      <c r="J88" s="15">
        <f t="shared" si="1"/>
        <v>0.6940000000000001</v>
      </c>
      <c r="K88" s="15">
        <v>0.6000000000000001</v>
      </c>
      <c r="L88" s="19"/>
      <c r="M88" s="15"/>
      <c r="N88" s="15">
        <f t="shared" si="2"/>
        <v>0.6000000000000001</v>
      </c>
      <c r="O88" s="15">
        <v>1</v>
      </c>
      <c r="P88" s="15"/>
      <c r="Q88" s="18"/>
      <c r="R88" s="32">
        <f t="shared" si="3"/>
        <v>4.6240000000000006</v>
      </c>
    </row>
    <row r="89" spans="1:18" ht="14.25">
      <c r="A89" s="13">
        <f t="shared" si="4"/>
        <v>86</v>
      </c>
      <c r="B89" s="14" t="s">
        <v>86</v>
      </c>
      <c r="C89" s="15" t="s">
        <v>28</v>
      </c>
      <c r="D89" s="15"/>
      <c r="E89" s="15">
        <v>3.6950000000000003</v>
      </c>
      <c r="F89" s="15">
        <v>7.04</v>
      </c>
      <c r="G89" s="15">
        <f t="shared" si="0"/>
        <v>0.7040000000000001</v>
      </c>
      <c r="H89" s="16"/>
      <c r="I89" s="15"/>
      <c r="J89" s="15">
        <f t="shared" si="1"/>
        <v>0.7040000000000001</v>
      </c>
      <c r="K89" s="15">
        <v>0.30000000000000004</v>
      </c>
      <c r="L89" s="19"/>
      <c r="M89" s="15"/>
      <c r="N89" s="15">
        <f t="shared" si="2"/>
        <v>0.30000000000000004</v>
      </c>
      <c r="O89" s="15">
        <v>1</v>
      </c>
      <c r="P89" s="15"/>
      <c r="Q89" s="18"/>
      <c r="R89" s="32">
        <f t="shared" si="3"/>
        <v>5.699</v>
      </c>
    </row>
    <row r="90" spans="1:18" ht="14.25">
      <c r="A90" s="13">
        <f t="shared" si="4"/>
        <v>87</v>
      </c>
      <c r="B90" s="14" t="s">
        <v>66</v>
      </c>
      <c r="C90" s="15" t="s">
        <v>55</v>
      </c>
      <c r="D90" s="15"/>
      <c r="E90" s="15">
        <v>1.255</v>
      </c>
      <c r="F90" s="15">
        <v>6.17</v>
      </c>
      <c r="G90" s="15">
        <f t="shared" si="0"/>
        <v>0.617</v>
      </c>
      <c r="H90" s="16"/>
      <c r="I90" s="15"/>
      <c r="J90" s="15">
        <f t="shared" si="1"/>
        <v>0.617</v>
      </c>
      <c r="K90" s="15"/>
      <c r="L90" s="19"/>
      <c r="M90" s="15"/>
      <c r="N90" s="15">
        <f t="shared" si="2"/>
        <v>0</v>
      </c>
      <c r="O90" s="15">
        <v>1</v>
      </c>
      <c r="P90" s="15"/>
      <c r="Q90" s="18"/>
      <c r="R90" s="32">
        <f t="shared" si="3"/>
        <v>2.872</v>
      </c>
    </row>
    <row r="91" spans="1:18" ht="14.25">
      <c r="A91" s="13">
        <f t="shared" si="4"/>
        <v>88</v>
      </c>
      <c r="B91" s="14" t="s">
        <v>109</v>
      </c>
      <c r="C91" s="15" t="s">
        <v>38</v>
      </c>
      <c r="D91" s="15"/>
      <c r="E91" s="15">
        <v>3.832</v>
      </c>
      <c r="F91" s="15">
        <v>7.23</v>
      </c>
      <c r="G91" s="15">
        <f t="shared" si="0"/>
        <v>0.7230000000000001</v>
      </c>
      <c r="H91" s="16">
        <v>0.5</v>
      </c>
      <c r="I91" s="15"/>
      <c r="J91" s="15">
        <f t="shared" si="1"/>
        <v>1.223</v>
      </c>
      <c r="K91" s="15">
        <v>0.30000000000000004</v>
      </c>
      <c r="L91" s="19"/>
      <c r="M91" s="15"/>
      <c r="N91" s="15">
        <f t="shared" si="2"/>
        <v>0.30000000000000004</v>
      </c>
      <c r="O91" s="15">
        <v>1</v>
      </c>
      <c r="P91" s="15"/>
      <c r="Q91" s="18"/>
      <c r="R91" s="32">
        <f t="shared" si="3"/>
        <v>6.3549999999999995</v>
      </c>
    </row>
    <row r="92" spans="1:18" ht="14.25">
      <c r="A92" s="13">
        <f t="shared" si="4"/>
        <v>89</v>
      </c>
      <c r="B92" s="14" t="s">
        <v>56</v>
      </c>
      <c r="C92" s="15" t="s">
        <v>57</v>
      </c>
      <c r="D92" s="15"/>
      <c r="E92" s="15">
        <v>0</v>
      </c>
      <c r="F92" s="15">
        <v>6.98</v>
      </c>
      <c r="G92" s="15">
        <f t="shared" si="0"/>
        <v>0.6980000000000001</v>
      </c>
      <c r="H92" s="16"/>
      <c r="I92" s="15"/>
      <c r="J92" s="15">
        <f t="shared" si="1"/>
        <v>0.6980000000000001</v>
      </c>
      <c r="K92" s="15"/>
      <c r="L92" s="19"/>
      <c r="M92" s="15"/>
      <c r="N92" s="15">
        <f t="shared" si="2"/>
        <v>0</v>
      </c>
      <c r="O92" s="15">
        <v>1</v>
      </c>
      <c r="P92" s="15"/>
      <c r="Q92" s="18"/>
      <c r="R92" s="32">
        <f t="shared" si="3"/>
        <v>1.698</v>
      </c>
    </row>
    <row r="93" spans="1:18" ht="24.75">
      <c r="A93" s="13">
        <f t="shared" si="4"/>
        <v>90</v>
      </c>
      <c r="B93" s="14" t="s">
        <v>135</v>
      </c>
      <c r="C93" s="15" t="s">
        <v>30</v>
      </c>
      <c r="D93" s="15"/>
      <c r="E93" s="15">
        <v>0.522</v>
      </c>
      <c r="F93" s="15">
        <v>8.02</v>
      </c>
      <c r="G93" s="15">
        <f t="shared" si="0"/>
        <v>0.802</v>
      </c>
      <c r="H93" s="16"/>
      <c r="I93" s="15"/>
      <c r="J93" s="15">
        <f t="shared" si="1"/>
        <v>0.802</v>
      </c>
      <c r="K93" s="15">
        <v>0.30000000000000004</v>
      </c>
      <c r="L93" s="19"/>
      <c r="M93" s="15"/>
      <c r="N93" s="15">
        <f t="shared" si="2"/>
        <v>0.30000000000000004</v>
      </c>
      <c r="O93" s="15">
        <v>1</v>
      </c>
      <c r="P93" s="15"/>
      <c r="Q93" s="18"/>
      <c r="R93" s="32">
        <f t="shared" si="3"/>
        <v>2.624</v>
      </c>
    </row>
    <row r="94" spans="1:18" ht="14.25">
      <c r="A94" s="13">
        <f t="shared" si="4"/>
        <v>91</v>
      </c>
      <c r="B94" s="14" t="s">
        <v>84</v>
      </c>
      <c r="C94" s="15" t="s">
        <v>73</v>
      </c>
      <c r="D94" s="15"/>
      <c r="E94" s="15">
        <v>0.78</v>
      </c>
      <c r="F94" s="15">
        <v>7.14</v>
      </c>
      <c r="G94" s="15">
        <f t="shared" si="0"/>
        <v>0.714</v>
      </c>
      <c r="H94" s="16"/>
      <c r="I94" s="15"/>
      <c r="J94" s="15">
        <f t="shared" si="1"/>
        <v>0.714</v>
      </c>
      <c r="K94" s="15"/>
      <c r="L94" s="19"/>
      <c r="M94" s="15"/>
      <c r="N94" s="15">
        <f t="shared" si="2"/>
        <v>0</v>
      </c>
      <c r="O94" s="15">
        <v>1</v>
      </c>
      <c r="P94" s="15"/>
      <c r="Q94" s="18"/>
      <c r="R94" s="32">
        <f t="shared" si="3"/>
        <v>2.4939999999999998</v>
      </c>
    </row>
    <row r="95" spans="1:18" ht="14.25">
      <c r="A95" s="13">
        <f t="shared" si="4"/>
        <v>92</v>
      </c>
      <c r="B95" s="14" t="s">
        <v>102</v>
      </c>
      <c r="C95" s="15" t="s">
        <v>38</v>
      </c>
      <c r="D95" s="15"/>
      <c r="E95" s="15">
        <v>0</v>
      </c>
      <c r="F95" s="15">
        <v>6.37</v>
      </c>
      <c r="G95" s="15">
        <f t="shared" si="0"/>
        <v>0.637</v>
      </c>
      <c r="H95" s="16">
        <v>0.5</v>
      </c>
      <c r="I95" s="15"/>
      <c r="J95" s="15">
        <f t="shared" si="1"/>
        <v>1.137</v>
      </c>
      <c r="K95" s="15">
        <v>0.30000000000000004</v>
      </c>
      <c r="L95" s="19"/>
      <c r="M95" s="15"/>
      <c r="N95" s="15">
        <f t="shared" si="2"/>
        <v>0.30000000000000004</v>
      </c>
      <c r="O95" s="15">
        <v>1</v>
      </c>
      <c r="P95" s="15"/>
      <c r="Q95" s="18"/>
      <c r="R95" s="32">
        <f t="shared" si="3"/>
        <v>2.4370000000000003</v>
      </c>
    </row>
    <row r="96" spans="1:18" ht="14.25">
      <c r="A96" s="13">
        <f t="shared" si="4"/>
        <v>93</v>
      </c>
      <c r="B96" s="14" t="s">
        <v>54</v>
      </c>
      <c r="C96" s="15" t="s">
        <v>55</v>
      </c>
      <c r="D96" s="15"/>
      <c r="E96" s="15">
        <v>3.453</v>
      </c>
      <c r="F96" s="15">
        <v>7.22</v>
      </c>
      <c r="G96" s="15">
        <f t="shared" si="0"/>
        <v>0.722</v>
      </c>
      <c r="H96" s="16"/>
      <c r="I96" s="15"/>
      <c r="J96" s="15">
        <f t="shared" si="1"/>
        <v>0.722</v>
      </c>
      <c r="K96" s="15">
        <v>0.6000000000000001</v>
      </c>
      <c r="L96" s="19"/>
      <c r="M96" s="15"/>
      <c r="N96" s="15">
        <f t="shared" si="2"/>
        <v>0.6000000000000001</v>
      </c>
      <c r="O96" s="15">
        <v>1</v>
      </c>
      <c r="P96" s="15"/>
      <c r="Q96" s="18"/>
      <c r="R96" s="32">
        <f t="shared" si="3"/>
        <v>5.775</v>
      </c>
    </row>
    <row r="97" spans="1:18" ht="24.75">
      <c r="A97" s="13">
        <f t="shared" si="4"/>
        <v>94</v>
      </c>
      <c r="B97" s="14" t="s">
        <v>74</v>
      </c>
      <c r="C97" s="15" t="s">
        <v>75</v>
      </c>
      <c r="D97" s="21" t="s">
        <v>45</v>
      </c>
      <c r="E97" s="15">
        <v>1.97</v>
      </c>
      <c r="F97" s="15">
        <v>6.94</v>
      </c>
      <c r="G97" s="15">
        <f t="shared" si="0"/>
        <v>0.6940000000000001</v>
      </c>
      <c r="H97" s="16"/>
      <c r="I97" s="15"/>
      <c r="J97" s="15">
        <f t="shared" si="1"/>
        <v>0.6940000000000001</v>
      </c>
      <c r="K97" s="15">
        <v>0.30000000000000004</v>
      </c>
      <c r="L97" s="19"/>
      <c r="M97" s="15"/>
      <c r="N97" s="15">
        <f t="shared" si="2"/>
        <v>0.30000000000000004</v>
      </c>
      <c r="O97" s="15">
        <v>1</v>
      </c>
      <c r="P97" s="15"/>
      <c r="Q97" s="18"/>
      <c r="R97" s="32">
        <f t="shared" si="3"/>
        <v>3.9640000000000004</v>
      </c>
    </row>
    <row r="98" spans="1:18" ht="36">
      <c r="A98" s="13">
        <f t="shared" si="4"/>
        <v>95</v>
      </c>
      <c r="B98" s="14" t="s">
        <v>82</v>
      </c>
      <c r="C98" s="15" t="s">
        <v>31</v>
      </c>
      <c r="D98" s="15" t="s">
        <v>83</v>
      </c>
      <c r="E98" s="15">
        <v>1.18</v>
      </c>
      <c r="F98" s="15">
        <v>7.33</v>
      </c>
      <c r="G98" s="15">
        <f t="shared" si="0"/>
        <v>0.7330000000000001</v>
      </c>
      <c r="H98" s="16">
        <v>0.5</v>
      </c>
      <c r="I98" s="15"/>
      <c r="J98" s="15">
        <f t="shared" si="1"/>
        <v>1.233</v>
      </c>
      <c r="K98" s="15"/>
      <c r="L98" s="19"/>
      <c r="M98" s="15"/>
      <c r="N98" s="15">
        <f t="shared" si="2"/>
        <v>0</v>
      </c>
      <c r="O98" s="15">
        <v>1</v>
      </c>
      <c r="P98" s="15"/>
      <c r="Q98" s="18"/>
      <c r="R98" s="32">
        <f t="shared" si="3"/>
        <v>3.4130000000000003</v>
      </c>
    </row>
    <row r="99" spans="1:18" ht="36">
      <c r="A99" s="13">
        <f t="shared" si="4"/>
        <v>96</v>
      </c>
      <c r="B99" s="14" t="s">
        <v>40</v>
      </c>
      <c r="C99" s="15" t="s">
        <v>35</v>
      </c>
      <c r="D99" s="15"/>
      <c r="E99" s="15">
        <v>2.836</v>
      </c>
      <c r="F99" s="15">
        <v>7.23</v>
      </c>
      <c r="G99" s="15">
        <f t="shared" si="0"/>
        <v>0.7230000000000001</v>
      </c>
      <c r="H99" s="16"/>
      <c r="I99" s="15"/>
      <c r="J99" s="15">
        <f t="shared" si="1"/>
        <v>0.7230000000000001</v>
      </c>
      <c r="K99" s="15">
        <v>0.6000000000000001</v>
      </c>
      <c r="L99" s="19"/>
      <c r="M99" s="15"/>
      <c r="N99" s="15">
        <f t="shared" si="2"/>
        <v>0.6000000000000001</v>
      </c>
      <c r="O99" s="15">
        <v>1</v>
      </c>
      <c r="P99" s="15"/>
      <c r="Q99" s="18"/>
      <c r="R99" s="32">
        <f t="shared" si="3"/>
        <v>5.159000000000001</v>
      </c>
    </row>
    <row r="100" spans="1:18" ht="14.25">
      <c r="A100" s="13">
        <f t="shared" si="4"/>
        <v>97</v>
      </c>
      <c r="B100" s="14" t="s">
        <v>136</v>
      </c>
      <c r="C100" s="15" t="s">
        <v>73</v>
      </c>
      <c r="D100" s="15"/>
      <c r="E100" s="15">
        <v>2.283</v>
      </c>
      <c r="F100" s="15">
        <v>6.23</v>
      </c>
      <c r="G100" s="15">
        <f t="shared" si="0"/>
        <v>0.6230000000000001</v>
      </c>
      <c r="H100" s="16">
        <v>0.5</v>
      </c>
      <c r="I100" s="15"/>
      <c r="J100" s="15">
        <f t="shared" si="1"/>
        <v>1.1230000000000002</v>
      </c>
      <c r="K100" s="15">
        <v>0.30000000000000004</v>
      </c>
      <c r="L100" s="19"/>
      <c r="M100" s="15"/>
      <c r="N100" s="15">
        <f t="shared" si="2"/>
        <v>0.30000000000000004</v>
      </c>
      <c r="O100" s="15">
        <v>1</v>
      </c>
      <c r="P100" s="15"/>
      <c r="Q100" s="18"/>
      <c r="R100" s="32">
        <f t="shared" si="3"/>
        <v>4.706</v>
      </c>
    </row>
    <row r="101" spans="1:18" ht="14.25">
      <c r="A101" s="13">
        <f t="shared" si="4"/>
        <v>98</v>
      </c>
      <c r="B101" s="14" t="s">
        <v>89</v>
      </c>
      <c r="C101" s="15" t="s">
        <v>28</v>
      </c>
      <c r="D101" s="15"/>
      <c r="E101" s="15">
        <v>0</v>
      </c>
      <c r="F101" s="15">
        <v>6.6</v>
      </c>
      <c r="G101" s="15">
        <f t="shared" si="0"/>
        <v>0.66</v>
      </c>
      <c r="H101" s="16"/>
      <c r="I101" s="15"/>
      <c r="J101" s="15">
        <f t="shared" si="1"/>
        <v>0.66</v>
      </c>
      <c r="K101" s="21"/>
      <c r="L101" s="20">
        <v>0.5</v>
      </c>
      <c r="M101" s="15"/>
      <c r="N101" s="15">
        <f>K102+L101+M101</f>
        <v>1.1</v>
      </c>
      <c r="O101" s="15">
        <v>1</v>
      </c>
      <c r="P101" s="15"/>
      <c r="Q101" s="18"/>
      <c r="R101" s="32">
        <f t="shared" si="3"/>
        <v>2.7600000000000002</v>
      </c>
    </row>
    <row r="102" spans="1:18" ht="14.25">
      <c r="A102" s="13">
        <f t="shared" si="4"/>
        <v>99</v>
      </c>
      <c r="B102" s="14" t="s">
        <v>134</v>
      </c>
      <c r="C102" s="15" t="s">
        <v>28</v>
      </c>
      <c r="D102" s="15"/>
      <c r="E102" s="15">
        <v>0</v>
      </c>
      <c r="F102" s="15">
        <v>7.43</v>
      </c>
      <c r="G102" s="15">
        <f t="shared" si="0"/>
        <v>0.743</v>
      </c>
      <c r="H102" s="16"/>
      <c r="I102" s="15"/>
      <c r="J102" s="15">
        <f t="shared" si="1"/>
        <v>0.743</v>
      </c>
      <c r="K102" s="15">
        <v>0.6000000000000001</v>
      </c>
      <c r="L102" s="19"/>
      <c r="M102" s="15"/>
      <c r="N102" s="15">
        <f aca="true" t="shared" si="5" ref="N102:N104">K102+L102+M102</f>
        <v>0.6000000000000001</v>
      </c>
      <c r="O102" s="15">
        <v>1</v>
      </c>
      <c r="P102" s="15"/>
      <c r="Q102" s="18"/>
      <c r="R102" s="32">
        <f t="shared" si="3"/>
        <v>2.343</v>
      </c>
    </row>
    <row r="103" spans="1:18" ht="33" customHeight="1">
      <c r="A103" s="13">
        <f t="shared" si="4"/>
        <v>100</v>
      </c>
      <c r="B103" s="14" t="s">
        <v>114</v>
      </c>
      <c r="C103" s="15" t="s">
        <v>115</v>
      </c>
      <c r="D103" s="15"/>
      <c r="E103" s="15">
        <v>0</v>
      </c>
      <c r="F103" s="15">
        <v>8.27</v>
      </c>
      <c r="G103" s="15">
        <f t="shared" si="0"/>
        <v>0.827</v>
      </c>
      <c r="H103" s="16"/>
      <c r="I103" s="15"/>
      <c r="J103" s="15">
        <f t="shared" si="1"/>
        <v>0.827</v>
      </c>
      <c r="K103" s="15"/>
      <c r="L103" s="20">
        <v>0.5</v>
      </c>
      <c r="M103" s="15"/>
      <c r="N103" s="15">
        <f t="shared" si="5"/>
        <v>0.5</v>
      </c>
      <c r="O103" s="15"/>
      <c r="P103" s="15"/>
      <c r="Q103" s="18"/>
      <c r="R103" s="32">
        <f t="shared" si="3"/>
        <v>1.327</v>
      </c>
    </row>
    <row r="104" spans="1:18" ht="14.25">
      <c r="A104" s="13">
        <f t="shared" si="4"/>
        <v>101</v>
      </c>
      <c r="B104" s="14" t="s">
        <v>126</v>
      </c>
      <c r="C104" s="15" t="s">
        <v>127</v>
      </c>
      <c r="D104" s="15"/>
      <c r="E104" s="15">
        <v>0</v>
      </c>
      <c r="F104" s="15">
        <v>6.82</v>
      </c>
      <c r="G104" s="15">
        <f t="shared" si="0"/>
        <v>0.682</v>
      </c>
      <c r="H104" s="16"/>
      <c r="I104" s="15"/>
      <c r="J104" s="15">
        <f t="shared" si="1"/>
        <v>0.682</v>
      </c>
      <c r="K104" s="15"/>
      <c r="L104" s="19"/>
      <c r="M104" s="15"/>
      <c r="N104" s="15">
        <f t="shared" si="5"/>
        <v>0</v>
      </c>
      <c r="O104" s="15">
        <v>1</v>
      </c>
      <c r="P104" s="15"/>
      <c r="Q104" s="22"/>
      <c r="R104" s="32">
        <f t="shared" si="3"/>
        <v>1.682</v>
      </c>
    </row>
    <row r="105" spans="2:18" ht="14.25">
      <c r="B105" s="14"/>
      <c r="C105" s="15"/>
      <c r="D105" s="15"/>
      <c r="E105" s="15"/>
      <c r="F105" s="15"/>
      <c r="G105" s="15"/>
      <c r="H105" s="16"/>
      <c r="I105" s="15"/>
      <c r="J105" s="15"/>
      <c r="K105" s="15"/>
      <c r="L105" s="19"/>
      <c r="M105" s="15"/>
      <c r="N105" s="15"/>
      <c r="O105" s="15"/>
      <c r="P105" s="15"/>
      <c r="Q105" s="18"/>
      <c r="R105" s="15"/>
    </row>
    <row r="106" ht="14.25"/>
    <row r="107" spans="2:6" ht="20.25" customHeight="1">
      <c r="B107" s="23" t="s">
        <v>164</v>
      </c>
      <c r="C107" s="24"/>
      <c r="D107" s="25"/>
      <c r="E107" s="28"/>
      <c r="F107" s="27"/>
    </row>
    <row r="108" spans="2:6" ht="33.75" customHeight="1">
      <c r="B108" s="23" t="s">
        <v>165</v>
      </c>
      <c r="C108" s="24"/>
      <c r="D108" s="25"/>
      <c r="E108" s="28"/>
      <c r="F108" s="27"/>
    </row>
    <row r="109" spans="2:6" ht="32.25" customHeight="1">
      <c r="B109" s="23" t="s">
        <v>166</v>
      </c>
      <c r="C109" s="24"/>
      <c r="D109" s="25"/>
      <c r="E109" s="28"/>
      <c r="F109" s="27"/>
    </row>
    <row r="110" spans="2:6" ht="24" customHeight="1">
      <c r="B110" s="29"/>
      <c r="C110" s="24"/>
      <c r="D110" s="25"/>
      <c r="E110" s="28"/>
      <c r="F110" s="27"/>
    </row>
    <row r="111" spans="2:6" ht="61.5" customHeight="1">
      <c r="B111" s="30" t="s">
        <v>167</v>
      </c>
      <c r="C111" s="30"/>
      <c r="D111" s="30"/>
      <c r="E111" s="31"/>
      <c r="F111" s="14"/>
    </row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</sheetData>
  <sheetProtection selectLockedCells="1" selectUnlockedCells="1"/>
  <autoFilter ref="C3:R104"/>
  <mergeCells count="7">
    <mergeCell ref="A1:C1"/>
    <mergeCell ref="E1:F1"/>
    <mergeCell ref="C2:D2"/>
    <mergeCell ref="F2:J2"/>
    <mergeCell ref="K2:N2"/>
    <mergeCell ref="O2:Q2"/>
    <mergeCell ref="B111:D111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A1">
      <selection activeCell="B5" sqref="B5"/>
    </sheetView>
  </sheetViews>
  <sheetFormatPr defaultColWidth="11.421875" defaultRowHeight="12.75"/>
  <cols>
    <col min="1" max="1" width="7.140625" style="21" customWidth="1"/>
    <col min="2" max="2" width="26.7109375" style="21" customWidth="1"/>
    <col min="3" max="3" width="14.57421875" style="21" customWidth="1"/>
    <col min="4" max="5" width="11.57421875" style="21" customWidth="1"/>
    <col min="6" max="6" width="13.8515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24.75">
      <c r="A4" s="34">
        <v>1</v>
      </c>
      <c r="B4" s="37" t="s">
        <v>136</v>
      </c>
      <c r="C4" s="15" t="s">
        <v>73</v>
      </c>
      <c r="D4" s="15"/>
      <c r="E4" s="15">
        <v>2.283</v>
      </c>
      <c r="F4" s="15">
        <v>6.23</v>
      </c>
      <c r="G4" s="15">
        <f aca="true" t="shared" si="0" ref="G4:G6">F4*0.1</f>
        <v>0.6230000000000001</v>
      </c>
      <c r="H4" s="16">
        <v>0.5</v>
      </c>
      <c r="I4" s="15"/>
      <c r="J4" s="15">
        <f aca="true" t="shared" si="1" ref="J4:J6">G4+H4+I4</f>
        <v>1.1230000000000002</v>
      </c>
      <c r="K4" s="15">
        <v>0.30000000000000004</v>
      </c>
      <c r="L4" s="19"/>
      <c r="M4" s="15"/>
      <c r="N4" s="15">
        <f aca="true" t="shared" si="2" ref="N4:N6">K4+L4+M4</f>
        <v>0.30000000000000004</v>
      </c>
      <c r="O4" s="15">
        <v>1</v>
      </c>
      <c r="P4" s="15"/>
      <c r="Q4" s="18"/>
      <c r="R4" s="32">
        <f aca="true" t="shared" si="3" ref="R4:R6">E4+J4+N4+O4+P4</f>
        <v>4.706</v>
      </c>
    </row>
    <row r="5" spans="1:18" s="1" customFormat="1" ht="26.25">
      <c r="A5" s="34">
        <v>2</v>
      </c>
      <c r="B5" s="40" t="s">
        <v>162</v>
      </c>
      <c r="C5" s="15" t="s">
        <v>73</v>
      </c>
      <c r="D5" s="15"/>
      <c r="E5" s="15">
        <v>0</v>
      </c>
      <c r="F5" s="15">
        <v>7.68</v>
      </c>
      <c r="G5" s="15">
        <f t="shared" si="0"/>
        <v>0.768</v>
      </c>
      <c r="H5" s="16"/>
      <c r="I5" s="15"/>
      <c r="J5" s="15">
        <f t="shared" si="1"/>
        <v>0.768</v>
      </c>
      <c r="K5" s="15"/>
      <c r="L5" s="19"/>
      <c r="M5" s="15"/>
      <c r="N5" s="15">
        <f t="shared" si="2"/>
        <v>0</v>
      </c>
      <c r="O5" s="15">
        <v>1</v>
      </c>
      <c r="P5" s="15"/>
      <c r="Q5" s="18"/>
      <c r="R5" s="32">
        <f t="shared" si="3"/>
        <v>1.768</v>
      </c>
    </row>
    <row r="6" spans="1:18" s="1" customFormat="1" ht="24.75">
      <c r="A6" s="34">
        <v>3</v>
      </c>
      <c r="B6" s="14" t="s">
        <v>154</v>
      </c>
      <c r="C6" s="15" t="s">
        <v>73</v>
      </c>
      <c r="D6" s="15"/>
      <c r="E6" s="15">
        <v>0</v>
      </c>
      <c r="F6" s="15">
        <v>7.11</v>
      </c>
      <c r="G6" s="15">
        <f t="shared" si="0"/>
        <v>0.7110000000000001</v>
      </c>
      <c r="H6" s="16"/>
      <c r="I6" s="15"/>
      <c r="J6" s="15">
        <f t="shared" si="1"/>
        <v>0.7110000000000001</v>
      </c>
      <c r="K6" s="15"/>
      <c r="L6" s="19"/>
      <c r="M6" s="15"/>
      <c r="N6" s="15">
        <f t="shared" si="2"/>
        <v>0</v>
      </c>
      <c r="O6" s="15">
        <v>1</v>
      </c>
      <c r="P6" s="15"/>
      <c r="Q6" s="18"/>
      <c r="R6" s="32">
        <f t="shared" si="3"/>
        <v>1.711</v>
      </c>
    </row>
    <row r="7" spans="1:18" s="1" customFormat="1" ht="13.5">
      <c r="A7" s="13"/>
      <c r="B7" s="46"/>
      <c r="C7" s="18"/>
      <c r="D7" s="18"/>
      <c r="E7" s="18"/>
      <c r="F7" s="18"/>
      <c r="G7" s="18"/>
      <c r="H7" s="18"/>
      <c r="I7" s="18"/>
      <c r="J7" s="18"/>
      <c r="K7" s="18"/>
      <c r="L7" s="43"/>
      <c r="M7" s="18"/>
      <c r="N7" s="18"/>
      <c r="O7" s="18"/>
      <c r="P7" s="18"/>
      <c r="Q7" s="18"/>
      <c r="R7" s="32"/>
    </row>
    <row r="8" spans="1:18" s="1" customFormat="1" ht="14.25">
      <c r="A8" s="13"/>
      <c r="B8" s="41" t="s">
        <v>169</v>
      </c>
      <c r="C8" s="18"/>
      <c r="D8" s="18"/>
      <c r="E8" s="18"/>
      <c r="F8" s="18"/>
      <c r="G8" s="18"/>
      <c r="H8" s="18"/>
      <c r="I8" s="18"/>
      <c r="J8" s="18"/>
      <c r="K8" s="18"/>
      <c r="L8" s="43"/>
      <c r="M8" s="18"/>
      <c r="N8" s="18"/>
      <c r="O8" s="18"/>
      <c r="P8" s="18"/>
      <c r="Q8" s="18"/>
      <c r="R8" s="32"/>
    </row>
    <row r="9" spans="1:18" s="1" customFormat="1" ht="13.5">
      <c r="A9" s="13"/>
      <c r="B9" s="18"/>
      <c r="C9" s="18"/>
      <c r="D9" s="18"/>
      <c r="E9" s="18"/>
      <c r="F9" s="18"/>
      <c r="G9" s="18"/>
      <c r="H9" s="18"/>
      <c r="I9" s="18"/>
      <c r="J9" s="18"/>
      <c r="K9" s="18"/>
      <c r="L9" s="43"/>
      <c r="M9" s="18"/>
      <c r="N9" s="18"/>
      <c r="O9" s="18"/>
      <c r="P9" s="18"/>
      <c r="Q9" s="18"/>
      <c r="R9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4.00390625" style="21" customWidth="1"/>
    <col min="2" max="2" width="22.28125" style="21" customWidth="1"/>
    <col min="3" max="5" width="11.57421875" style="21" customWidth="1"/>
    <col min="6" max="7" width="15.421875" style="21" customWidth="1"/>
    <col min="8" max="16384" width="11.57421875" style="21" customWidth="1"/>
  </cols>
  <sheetData>
    <row r="1" spans="1:19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9"/>
      <c r="G2" s="10" t="s">
        <v>6</v>
      </c>
      <c r="H2" s="10"/>
      <c r="I2" s="10"/>
      <c r="J2" s="10"/>
      <c r="K2" s="10"/>
      <c r="L2" s="11" t="s">
        <v>7</v>
      </c>
      <c r="M2" s="11"/>
      <c r="N2" s="11"/>
      <c r="O2" s="11"/>
      <c r="P2" s="12" t="s">
        <v>8</v>
      </c>
      <c r="Q2" s="12"/>
      <c r="R2" s="12"/>
      <c r="S2" s="5"/>
    </row>
    <row r="3" spans="1:19" s="1" customFormat="1" ht="47.25">
      <c r="A3" s="13"/>
      <c r="B3" s="14"/>
      <c r="C3" s="15" t="s">
        <v>9</v>
      </c>
      <c r="D3" s="15" t="s">
        <v>10</v>
      </c>
      <c r="E3" s="15" t="s">
        <v>11</v>
      </c>
      <c r="F3" s="15" t="s">
        <v>168</v>
      </c>
      <c r="G3" s="15" t="s">
        <v>12</v>
      </c>
      <c r="H3" s="15" t="s">
        <v>13</v>
      </c>
      <c r="I3" s="16" t="s">
        <v>14</v>
      </c>
      <c r="J3" s="15" t="s">
        <v>15</v>
      </c>
      <c r="K3" s="15" t="s">
        <v>16</v>
      </c>
      <c r="L3" s="15" t="s">
        <v>17</v>
      </c>
      <c r="M3" s="17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8" t="s">
        <v>23</v>
      </c>
      <c r="S3" s="15" t="s">
        <v>24</v>
      </c>
    </row>
    <row r="4" spans="1:19" s="1" customFormat="1" ht="26.25">
      <c r="A4" s="13">
        <v>1</v>
      </c>
      <c r="B4" s="40" t="s">
        <v>29</v>
      </c>
      <c r="C4" s="15" t="s">
        <v>30</v>
      </c>
      <c r="D4" s="15" t="s">
        <v>31</v>
      </c>
      <c r="E4" s="15">
        <v>3.297</v>
      </c>
      <c r="F4" s="15">
        <v>0.6000000000000001</v>
      </c>
      <c r="G4" s="15">
        <v>6.84</v>
      </c>
      <c r="H4" s="15">
        <f aca="true" t="shared" si="0" ref="H4:H11">G4*0.1</f>
        <v>0.684</v>
      </c>
      <c r="I4" s="16"/>
      <c r="J4" s="15"/>
      <c r="K4" s="15">
        <f aca="true" t="shared" si="1" ref="K4:K11">H4+I4+J4</f>
        <v>0.684</v>
      </c>
      <c r="L4" s="15">
        <v>0.6000000000000001</v>
      </c>
      <c r="M4" s="19"/>
      <c r="N4" s="15"/>
      <c r="O4" s="15">
        <f aca="true" t="shared" si="2" ref="O4:O11">L4+M4+N4</f>
        <v>0.6000000000000001</v>
      </c>
      <c r="P4" s="15">
        <v>1</v>
      </c>
      <c r="Q4" s="15"/>
      <c r="R4" s="18"/>
      <c r="S4" s="32">
        <f aca="true" t="shared" si="3" ref="S4:S10">E4+F4+K4+O4+P4+Q4</f>
        <v>6.181000000000001</v>
      </c>
    </row>
    <row r="5" spans="1:19" s="1" customFormat="1" ht="26.25">
      <c r="A5" s="13">
        <f aca="true" t="shared" si="4" ref="A5:A11">A4+1</f>
        <v>2</v>
      </c>
      <c r="B5" s="40" t="s">
        <v>152</v>
      </c>
      <c r="C5" s="15" t="s">
        <v>30</v>
      </c>
      <c r="D5" s="15"/>
      <c r="E5" s="15">
        <v>3.871</v>
      </c>
      <c r="F5" s="15">
        <v>0.6000000000000001</v>
      </c>
      <c r="G5" s="15">
        <v>6.57</v>
      </c>
      <c r="H5" s="15">
        <f t="shared" si="0"/>
        <v>0.657</v>
      </c>
      <c r="I5" s="16"/>
      <c r="J5" s="15"/>
      <c r="K5" s="15">
        <f t="shared" si="1"/>
        <v>0.657</v>
      </c>
      <c r="L5" s="15"/>
      <c r="M5" s="19"/>
      <c r="N5" s="15"/>
      <c r="O5" s="15">
        <f t="shared" si="2"/>
        <v>0</v>
      </c>
      <c r="P5" s="15">
        <v>1</v>
      </c>
      <c r="Q5" s="15"/>
      <c r="R5" s="18"/>
      <c r="S5" s="32">
        <f t="shared" si="3"/>
        <v>6.128</v>
      </c>
    </row>
    <row r="6" spans="1:19" s="1" customFormat="1" ht="36">
      <c r="A6" s="13">
        <f t="shared" si="4"/>
        <v>3</v>
      </c>
      <c r="B6" s="14" t="s">
        <v>98</v>
      </c>
      <c r="C6" s="15" t="s">
        <v>30</v>
      </c>
      <c r="D6" s="15" t="s">
        <v>99</v>
      </c>
      <c r="E6" s="15">
        <v>3.373</v>
      </c>
      <c r="F6" s="15"/>
      <c r="G6" s="15">
        <v>7.64</v>
      </c>
      <c r="H6" s="15">
        <f t="shared" si="0"/>
        <v>0.764</v>
      </c>
      <c r="I6" s="16">
        <v>0.5</v>
      </c>
      <c r="J6" s="15"/>
      <c r="K6" s="15">
        <f t="shared" si="1"/>
        <v>1.264</v>
      </c>
      <c r="L6" s="15"/>
      <c r="M6" s="19"/>
      <c r="N6" s="15"/>
      <c r="O6" s="15">
        <f t="shared" si="2"/>
        <v>0</v>
      </c>
      <c r="P6" s="15">
        <v>1</v>
      </c>
      <c r="Q6" s="15"/>
      <c r="R6" s="18"/>
      <c r="S6" s="32">
        <f t="shared" si="3"/>
        <v>5.6370000000000005</v>
      </c>
    </row>
    <row r="7" spans="1:19" s="1" customFormat="1" ht="36">
      <c r="A7" s="13">
        <f t="shared" si="4"/>
        <v>4</v>
      </c>
      <c r="B7" s="14" t="s">
        <v>80</v>
      </c>
      <c r="C7" s="15" t="s">
        <v>30</v>
      </c>
      <c r="D7" s="15"/>
      <c r="E7" s="15">
        <v>3.116</v>
      </c>
      <c r="F7" s="15"/>
      <c r="G7" s="15">
        <v>5.83</v>
      </c>
      <c r="H7" s="15">
        <f t="shared" si="0"/>
        <v>0.5830000000000001</v>
      </c>
      <c r="I7" s="16"/>
      <c r="J7" s="15"/>
      <c r="K7" s="15">
        <f t="shared" si="1"/>
        <v>0.5830000000000001</v>
      </c>
      <c r="L7" s="15">
        <v>0.6000000000000001</v>
      </c>
      <c r="M7" s="19"/>
      <c r="N7" s="15"/>
      <c r="O7" s="15">
        <f t="shared" si="2"/>
        <v>0.6000000000000001</v>
      </c>
      <c r="P7" s="15">
        <v>1</v>
      </c>
      <c r="Q7" s="15"/>
      <c r="R7" s="18"/>
      <c r="S7" s="32">
        <f t="shared" si="3"/>
        <v>5.299</v>
      </c>
    </row>
    <row r="8" spans="1:19" s="1" customFormat="1" ht="36">
      <c r="A8" s="13">
        <f t="shared" si="4"/>
        <v>5</v>
      </c>
      <c r="B8" s="14" t="s">
        <v>51</v>
      </c>
      <c r="C8" s="15" t="s">
        <v>30</v>
      </c>
      <c r="D8" s="15"/>
      <c r="E8" s="15">
        <v>2.935</v>
      </c>
      <c r="F8" s="15"/>
      <c r="G8" s="15">
        <v>6.75</v>
      </c>
      <c r="H8" s="15">
        <f t="shared" si="0"/>
        <v>0.675</v>
      </c>
      <c r="I8" s="16"/>
      <c r="J8" s="15"/>
      <c r="K8" s="15">
        <f t="shared" si="1"/>
        <v>0.675</v>
      </c>
      <c r="L8" s="15"/>
      <c r="M8" s="19"/>
      <c r="N8" s="15"/>
      <c r="O8" s="15">
        <f t="shared" si="2"/>
        <v>0</v>
      </c>
      <c r="P8" s="15">
        <v>1</v>
      </c>
      <c r="Q8" s="15"/>
      <c r="R8" s="18"/>
      <c r="S8" s="32">
        <f t="shared" si="3"/>
        <v>4.61</v>
      </c>
    </row>
    <row r="9" spans="1:19" s="1" customFormat="1" ht="36">
      <c r="A9" s="13">
        <f t="shared" si="4"/>
        <v>6</v>
      </c>
      <c r="B9" s="14" t="s">
        <v>155</v>
      </c>
      <c r="C9" s="15" t="s">
        <v>30</v>
      </c>
      <c r="D9" s="15" t="s">
        <v>108</v>
      </c>
      <c r="E9" s="15">
        <v>2.593</v>
      </c>
      <c r="F9" s="15"/>
      <c r="G9" s="15">
        <v>7</v>
      </c>
      <c r="H9" s="15">
        <f t="shared" si="0"/>
        <v>0.7000000000000001</v>
      </c>
      <c r="I9" s="15"/>
      <c r="J9" s="15"/>
      <c r="K9" s="15">
        <f t="shared" si="1"/>
        <v>0.7000000000000001</v>
      </c>
      <c r="L9" s="15">
        <v>0.30000000000000004</v>
      </c>
      <c r="M9" s="19"/>
      <c r="N9" s="15"/>
      <c r="O9" s="15">
        <f t="shared" si="2"/>
        <v>0.30000000000000004</v>
      </c>
      <c r="P9" s="15">
        <v>1</v>
      </c>
      <c r="Q9" s="15"/>
      <c r="R9" s="18"/>
      <c r="S9" s="32">
        <f t="shared" si="3"/>
        <v>4.593</v>
      </c>
    </row>
    <row r="10" spans="1:19" s="1" customFormat="1" ht="36">
      <c r="A10" s="13">
        <f t="shared" si="4"/>
        <v>7</v>
      </c>
      <c r="B10" s="14" t="s">
        <v>90</v>
      </c>
      <c r="C10" s="15" t="s">
        <v>30</v>
      </c>
      <c r="D10" s="15"/>
      <c r="E10" s="15">
        <v>0.397</v>
      </c>
      <c r="F10" s="15"/>
      <c r="G10" s="15">
        <v>6.27</v>
      </c>
      <c r="H10" s="15">
        <f t="shared" si="0"/>
        <v>0.627</v>
      </c>
      <c r="I10" s="16"/>
      <c r="J10" s="15">
        <v>1</v>
      </c>
      <c r="K10" s="15">
        <f t="shared" si="1"/>
        <v>1.627</v>
      </c>
      <c r="L10" s="15"/>
      <c r="M10" s="19"/>
      <c r="N10" s="15"/>
      <c r="O10" s="15">
        <f t="shared" si="2"/>
        <v>0</v>
      </c>
      <c r="P10" s="15">
        <v>1</v>
      </c>
      <c r="Q10" s="15"/>
      <c r="R10" s="18"/>
      <c r="S10" s="32">
        <f t="shared" si="3"/>
        <v>3.024</v>
      </c>
    </row>
    <row r="11" spans="1:19" s="1" customFormat="1" ht="36">
      <c r="A11" s="13">
        <f t="shared" si="4"/>
        <v>8</v>
      </c>
      <c r="B11" s="14" t="s">
        <v>135</v>
      </c>
      <c r="C11" s="15" t="s">
        <v>30</v>
      </c>
      <c r="D11" s="15"/>
      <c r="E11" s="15">
        <v>0.522</v>
      </c>
      <c r="F11" s="15"/>
      <c r="G11" s="15">
        <v>8.02</v>
      </c>
      <c r="H11" s="15">
        <f t="shared" si="0"/>
        <v>0.802</v>
      </c>
      <c r="I11" s="16"/>
      <c r="J11" s="15"/>
      <c r="K11" s="15">
        <f t="shared" si="1"/>
        <v>0.802</v>
      </c>
      <c r="L11" s="15">
        <v>0.30000000000000004</v>
      </c>
      <c r="M11" s="19"/>
      <c r="N11" s="15"/>
      <c r="O11" s="15">
        <f t="shared" si="2"/>
        <v>0.30000000000000004</v>
      </c>
      <c r="P11" s="15">
        <v>1</v>
      </c>
      <c r="Q11" s="15"/>
      <c r="R11" s="18"/>
      <c r="S11" s="32">
        <f>E11+K11+O11+P11+Q11</f>
        <v>2.624</v>
      </c>
    </row>
    <row r="12" spans="1:19" s="1" customFormat="1" ht="13.5">
      <c r="A12" s="13"/>
      <c r="B12" s="14"/>
      <c r="C12" s="15"/>
      <c r="D12" s="15"/>
      <c r="E12" s="15"/>
      <c r="F12" s="15"/>
      <c r="G12" s="15"/>
      <c r="H12" s="15"/>
      <c r="I12" s="16"/>
      <c r="J12" s="15"/>
      <c r="K12" s="15"/>
      <c r="L12" s="15"/>
      <c r="M12" s="19"/>
      <c r="N12" s="15"/>
      <c r="O12" s="15"/>
      <c r="P12" s="15"/>
      <c r="Q12" s="15"/>
      <c r="R12" s="18"/>
      <c r="S12" s="15"/>
    </row>
  </sheetData>
  <sheetProtection selectLockedCells="1" selectUnlockedCells="1"/>
  <mergeCells count="6">
    <mergeCell ref="A1:C1"/>
    <mergeCell ref="E1:F1"/>
    <mergeCell ref="C2:D2"/>
    <mergeCell ref="G2:K2"/>
    <mergeCell ref="L2:O2"/>
    <mergeCell ref="P2:R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76" zoomScaleSheetLayoutView="76" workbookViewId="0" topLeftCell="A1">
      <selection activeCell="B11" sqref="B11"/>
    </sheetView>
  </sheetViews>
  <sheetFormatPr defaultColWidth="11.421875" defaultRowHeight="12.75"/>
  <cols>
    <col min="1" max="1" width="6.57421875" style="21" customWidth="1"/>
    <col min="2" max="2" width="27.8515625" style="21" customWidth="1"/>
    <col min="3" max="3" width="15.00390625" style="21" customWidth="1"/>
    <col min="4" max="4" width="12.28125" style="21" customWidth="1"/>
    <col min="5" max="5" width="13.421875" style="21" customWidth="1"/>
    <col min="6" max="6" width="12.28125" style="21" customWidth="1"/>
    <col min="7" max="8" width="11.57421875" style="21" customWidth="1"/>
    <col min="9" max="9" width="12.57421875" style="21" customWidth="1"/>
    <col min="10" max="239" width="11.57421875" style="21" customWidth="1"/>
    <col min="240" max="16384" width="11.57421875" style="0" customWidth="1"/>
  </cols>
  <sheetData>
    <row r="1" spans="1:19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9"/>
      <c r="G2" s="10" t="s">
        <v>6</v>
      </c>
      <c r="H2" s="10"/>
      <c r="I2" s="10"/>
      <c r="J2" s="10"/>
      <c r="K2" s="10"/>
      <c r="L2" s="11" t="s">
        <v>7</v>
      </c>
      <c r="M2" s="11"/>
      <c r="N2" s="11"/>
      <c r="O2" s="11"/>
      <c r="P2" s="12" t="s">
        <v>8</v>
      </c>
      <c r="Q2" s="12"/>
      <c r="R2" s="12"/>
      <c r="S2" s="5"/>
    </row>
    <row r="3" spans="1:19" s="35" customFormat="1" ht="47.25">
      <c r="A3" s="34"/>
      <c r="B3" s="14"/>
      <c r="C3" s="15" t="s">
        <v>9</v>
      </c>
      <c r="D3" s="15" t="s">
        <v>10</v>
      </c>
      <c r="E3" s="15" t="s">
        <v>11</v>
      </c>
      <c r="F3" s="15" t="s">
        <v>168</v>
      </c>
      <c r="G3" s="15" t="s">
        <v>12</v>
      </c>
      <c r="H3" s="15" t="s">
        <v>13</v>
      </c>
      <c r="I3" s="16" t="s">
        <v>14</v>
      </c>
      <c r="J3" s="15" t="s">
        <v>15</v>
      </c>
      <c r="K3" s="15" t="s">
        <v>16</v>
      </c>
      <c r="L3" s="15" t="s">
        <v>17</v>
      </c>
      <c r="M3" s="17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8" t="s">
        <v>23</v>
      </c>
      <c r="S3" s="15" t="s">
        <v>24</v>
      </c>
    </row>
    <row r="4" spans="1:19" s="35" customFormat="1" ht="26.25">
      <c r="A4" s="36">
        <v>1</v>
      </c>
      <c r="B4" s="37" t="s">
        <v>109</v>
      </c>
      <c r="C4" s="15" t="s">
        <v>38</v>
      </c>
      <c r="D4" s="15"/>
      <c r="E4" s="15">
        <v>3.832</v>
      </c>
      <c r="F4" s="15"/>
      <c r="G4" s="15">
        <v>7.23</v>
      </c>
      <c r="H4" s="15">
        <f aca="true" t="shared" si="0" ref="H4:H18">G4*0.1</f>
        <v>0.7230000000000001</v>
      </c>
      <c r="I4" s="15">
        <v>0.5</v>
      </c>
      <c r="J4" s="15"/>
      <c r="K4" s="38">
        <f aca="true" t="shared" si="1" ref="K4:K18">H4+I4+J4</f>
        <v>1.223</v>
      </c>
      <c r="L4" s="15">
        <v>0.30000000000000004</v>
      </c>
      <c r="M4" s="19"/>
      <c r="N4" s="15"/>
      <c r="O4" s="15">
        <f aca="true" t="shared" si="2" ref="O4:O18">L4+M4+N4</f>
        <v>0.30000000000000004</v>
      </c>
      <c r="P4" s="15">
        <v>1</v>
      </c>
      <c r="Q4" s="15"/>
      <c r="R4" s="18"/>
      <c r="S4" s="39">
        <f aca="true" t="shared" si="3" ref="S4:S18">E4+F4+K4+O4+P4+Q4</f>
        <v>6.3549999999999995</v>
      </c>
    </row>
    <row r="5" spans="1:19" s="35" customFormat="1" ht="48.75">
      <c r="A5" s="36">
        <f aca="true" t="shared" si="4" ref="A5:A18">A4+1</f>
        <v>2</v>
      </c>
      <c r="B5" s="37" t="s">
        <v>76</v>
      </c>
      <c r="C5" s="15" t="s">
        <v>38</v>
      </c>
      <c r="D5" s="15" t="s">
        <v>77</v>
      </c>
      <c r="E5" s="15">
        <v>3.863</v>
      </c>
      <c r="F5" s="15"/>
      <c r="G5" s="15">
        <v>7.12</v>
      </c>
      <c r="H5" s="15">
        <f t="shared" si="0"/>
        <v>0.7120000000000001</v>
      </c>
      <c r="I5" s="15">
        <v>0.5</v>
      </c>
      <c r="J5" s="15"/>
      <c r="K5" s="38">
        <f t="shared" si="1"/>
        <v>1.2120000000000002</v>
      </c>
      <c r="L5" s="15"/>
      <c r="M5" s="19"/>
      <c r="N5" s="15"/>
      <c r="O5" s="15">
        <f t="shared" si="2"/>
        <v>0</v>
      </c>
      <c r="P5" s="15">
        <v>1</v>
      </c>
      <c r="Q5" s="15"/>
      <c r="R5" s="18"/>
      <c r="S5" s="39">
        <f t="shared" si="3"/>
        <v>6.075</v>
      </c>
    </row>
    <row r="6" spans="1:19" s="35" customFormat="1" ht="26.25">
      <c r="A6" s="36">
        <f t="shared" si="4"/>
        <v>3</v>
      </c>
      <c r="B6" s="40" t="s">
        <v>41</v>
      </c>
      <c r="C6" s="15" t="s">
        <v>38</v>
      </c>
      <c r="D6" s="15"/>
      <c r="E6" s="15">
        <v>3.519</v>
      </c>
      <c r="F6" s="15"/>
      <c r="G6" s="15">
        <v>7.34</v>
      </c>
      <c r="H6" s="15">
        <f t="shared" si="0"/>
        <v>0.734</v>
      </c>
      <c r="I6" s="15">
        <v>0.5</v>
      </c>
      <c r="J6" s="15"/>
      <c r="K6" s="38">
        <f t="shared" si="1"/>
        <v>1.234</v>
      </c>
      <c r="L6" s="15">
        <v>0.30000000000000004</v>
      </c>
      <c r="M6" s="19"/>
      <c r="N6" s="15"/>
      <c r="O6" s="15">
        <f t="shared" si="2"/>
        <v>0.30000000000000004</v>
      </c>
      <c r="P6" s="15">
        <v>1</v>
      </c>
      <c r="Q6" s="15"/>
      <c r="R6" s="18"/>
      <c r="S6" s="39">
        <f t="shared" si="3"/>
        <v>6.053</v>
      </c>
    </row>
    <row r="7" spans="1:19" s="35" customFormat="1" ht="32.25" customHeight="1">
      <c r="A7" s="36">
        <f t="shared" si="4"/>
        <v>4</v>
      </c>
      <c r="B7" s="40" t="s">
        <v>120</v>
      </c>
      <c r="C7" s="15" t="s">
        <v>38</v>
      </c>
      <c r="D7" s="15"/>
      <c r="E7" s="15">
        <v>3.865</v>
      </c>
      <c r="F7" s="15"/>
      <c r="G7" s="15">
        <v>6.88</v>
      </c>
      <c r="H7" s="15">
        <f t="shared" si="0"/>
        <v>0.6880000000000001</v>
      </c>
      <c r="I7" s="16"/>
      <c r="J7" s="15"/>
      <c r="K7" s="38">
        <f t="shared" si="1"/>
        <v>0.6880000000000001</v>
      </c>
      <c r="L7" s="15"/>
      <c r="M7" s="19"/>
      <c r="N7" s="15"/>
      <c r="O7" s="15">
        <f t="shared" si="2"/>
        <v>0</v>
      </c>
      <c r="P7" s="15">
        <v>1</v>
      </c>
      <c r="Q7" s="15"/>
      <c r="R7" s="18"/>
      <c r="S7" s="39">
        <f t="shared" si="3"/>
        <v>5.553</v>
      </c>
    </row>
    <row r="8" spans="1:19" s="1" customFormat="1" ht="32.25" customHeight="1">
      <c r="A8" s="36">
        <f t="shared" si="4"/>
        <v>5</v>
      </c>
      <c r="B8" s="40" t="s">
        <v>60</v>
      </c>
      <c r="C8" s="15" t="s">
        <v>38</v>
      </c>
      <c r="D8" s="15"/>
      <c r="E8" s="15">
        <v>2.565</v>
      </c>
      <c r="F8" s="15">
        <v>0.95</v>
      </c>
      <c r="G8" s="15">
        <v>7.25</v>
      </c>
      <c r="H8" s="15">
        <f t="shared" si="0"/>
        <v>0.7250000000000001</v>
      </c>
      <c r="I8" s="16"/>
      <c r="J8" s="15"/>
      <c r="K8" s="38">
        <f t="shared" si="1"/>
        <v>0.7250000000000001</v>
      </c>
      <c r="L8" s="15">
        <v>0.30000000000000004</v>
      </c>
      <c r="M8" s="19"/>
      <c r="N8" s="15"/>
      <c r="O8" s="15">
        <f t="shared" si="2"/>
        <v>0.30000000000000004</v>
      </c>
      <c r="P8" s="15">
        <v>1</v>
      </c>
      <c r="Q8" s="15"/>
      <c r="R8" s="18"/>
      <c r="S8" s="32">
        <f t="shared" si="3"/>
        <v>5.54</v>
      </c>
    </row>
    <row r="9" spans="1:19" s="35" customFormat="1" ht="26.25">
      <c r="A9" s="36">
        <f t="shared" si="4"/>
        <v>6</v>
      </c>
      <c r="B9" s="40" t="s">
        <v>96</v>
      </c>
      <c r="C9" s="15" t="s">
        <v>38</v>
      </c>
      <c r="D9" s="15"/>
      <c r="E9" s="15">
        <v>3.537</v>
      </c>
      <c r="F9" s="15"/>
      <c r="G9" s="15">
        <v>5.59</v>
      </c>
      <c r="H9" s="15">
        <f t="shared" si="0"/>
        <v>0.559</v>
      </c>
      <c r="I9" s="16"/>
      <c r="J9" s="15"/>
      <c r="K9" s="38">
        <f t="shared" si="1"/>
        <v>0.559</v>
      </c>
      <c r="L9" s="15">
        <v>0.30000000000000004</v>
      </c>
      <c r="M9" s="19"/>
      <c r="N9" s="15"/>
      <c r="O9" s="15">
        <f t="shared" si="2"/>
        <v>0.30000000000000004</v>
      </c>
      <c r="P9" s="15">
        <v>1</v>
      </c>
      <c r="Q9" s="15"/>
      <c r="R9" s="18"/>
      <c r="S9" s="32">
        <f t="shared" si="3"/>
        <v>5.396</v>
      </c>
    </row>
    <row r="10" spans="1:19" ht="26.25">
      <c r="A10" s="36">
        <f t="shared" si="4"/>
        <v>7</v>
      </c>
      <c r="B10" s="37" t="s">
        <v>79</v>
      </c>
      <c r="C10" s="15" t="s">
        <v>38</v>
      </c>
      <c r="D10" s="15"/>
      <c r="E10" s="15">
        <v>2.25</v>
      </c>
      <c r="F10" s="15"/>
      <c r="G10" s="15">
        <v>6.77</v>
      </c>
      <c r="H10" s="15">
        <f t="shared" si="0"/>
        <v>0.677</v>
      </c>
      <c r="I10" s="16"/>
      <c r="J10" s="15"/>
      <c r="K10" s="38">
        <f t="shared" si="1"/>
        <v>0.677</v>
      </c>
      <c r="L10" s="15">
        <v>1.1</v>
      </c>
      <c r="M10" s="19"/>
      <c r="N10" s="15"/>
      <c r="O10" s="15">
        <f t="shared" si="2"/>
        <v>1.1</v>
      </c>
      <c r="P10" s="15">
        <v>1</v>
      </c>
      <c r="Q10" s="15"/>
      <c r="R10" s="18"/>
      <c r="S10" s="32">
        <f t="shared" si="3"/>
        <v>5.027</v>
      </c>
    </row>
    <row r="11" spans="1:19" ht="26.25">
      <c r="A11" s="36">
        <f t="shared" si="4"/>
        <v>8</v>
      </c>
      <c r="B11" s="40" t="s">
        <v>37</v>
      </c>
      <c r="C11" s="15" t="s">
        <v>38</v>
      </c>
      <c r="D11" s="15"/>
      <c r="E11" s="15">
        <v>3.328</v>
      </c>
      <c r="F11" s="15"/>
      <c r="G11" s="15">
        <v>6.63</v>
      </c>
      <c r="H11" s="15">
        <f t="shared" si="0"/>
        <v>0.663</v>
      </c>
      <c r="I11" s="16"/>
      <c r="J11" s="15"/>
      <c r="K11" s="38">
        <f t="shared" si="1"/>
        <v>0.663</v>
      </c>
      <c r="L11" s="15"/>
      <c r="M11" s="19"/>
      <c r="N11" s="15"/>
      <c r="O11" s="15">
        <f t="shared" si="2"/>
        <v>0</v>
      </c>
      <c r="P11" s="15">
        <v>1</v>
      </c>
      <c r="Q11" s="15"/>
      <c r="R11" s="18"/>
      <c r="S11" s="32">
        <f t="shared" si="3"/>
        <v>4.991</v>
      </c>
    </row>
    <row r="12" spans="1:19" ht="24.75">
      <c r="A12" s="36">
        <f t="shared" si="4"/>
        <v>9</v>
      </c>
      <c r="B12" s="14" t="s">
        <v>100</v>
      </c>
      <c r="C12" s="15" t="s">
        <v>38</v>
      </c>
      <c r="D12" s="15"/>
      <c r="E12" s="15">
        <v>2.18</v>
      </c>
      <c r="F12" s="15"/>
      <c r="G12" s="15">
        <v>6.56</v>
      </c>
      <c r="H12" s="15">
        <f t="shared" si="0"/>
        <v>0.656</v>
      </c>
      <c r="I12" s="16"/>
      <c r="J12" s="15"/>
      <c r="K12" s="38">
        <f t="shared" si="1"/>
        <v>0.656</v>
      </c>
      <c r="L12" s="15"/>
      <c r="M12" s="20">
        <v>0.5</v>
      </c>
      <c r="N12" s="15"/>
      <c r="O12" s="15">
        <f t="shared" si="2"/>
        <v>0.5</v>
      </c>
      <c r="P12" s="15">
        <v>1</v>
      </c>
      <c r="Q12" s="15"/>
      <c r="R12" s="18"/>
      <c r="S12" s="32">
        <f t="shared" si="3"/>
        <v>4.336</v>
      </c>
    </row>
    <row r="13" spans="1:19" ht="24.75">
      <c r="A13" s="36">
        <f t="shared" si="4"/>
        <v>10</v>
      </c>
      <c r="B13" s="14" t="s">
        <v>97</v>
      </c>
      <c r="C13" s="15" t="s">
        <v>38</v>
      </c>
      <c r="D13" s="15"/>
      <c r="E13" s="15">
        <v>1.143</v>
      </c>
      <c r="F13" s="15"/>
      <c r="G13" s="15">
        <v>7.27</v>
      </c>
      <c r="H13" s="15">
        <f t="shared" si="0"/>
        <v>0.727</v>
      </c>
      <c r="I13" s="16">
        <v>0.5</v>
      </c>
      <c r="J13" s="15"/>
      <c r="K13" s="38">
        <f t="shared" si="1"/>
        <v>1.2269999999999999</v>
      </c>
      <c r="L13" s="15"/>
      <c r="M13" s="19"/>
      <c r="N13" s="15"/>
      <c r="O13" s="15">
        <f t="shared" si="2"/>
        <v>0</v>
      </c>
      <c r="P13" s="15">
        <v>1</v>
      </c>
      <c r="Q13" s="15"/>
      <c r="R13" s="18"/>
      <c r="S13" s="32">
        <f t="shared" si="3"/>
        <v>3.37</v>
      </c>
    </row>
    <row r="14" spans="1:19" ht="24.75">
      <c r="A14" s="36">
        <f t="shared" si="4"/>
        <v>11</v>
      </c>
      <c r="B14" s="14" t="s">
        <v>102</v>
      </c>
      <c r="C14" s="15" t="s">
        <v>38</v>
      </c>
      <c r="D14" s="15"/>
      <c r="E14" s="15">
        <v>0</v>
      </c>
      <c r="F14" s="15"/>
      <c r="G14" s="15">
        <v>6.37</v>
      </c>
      <c r="H14" s="15">
        <f t="shared" si="0"/>
        <v>0.637</v>
      </c>
      <c r="I14" s="16">
        <v>0.5</v>
      </c>
      <c r="J14" s="15"/>
      <c r="K14" s="38">
        <f t="shared" si="1"/>
        <v>1.137</v>
      </c>
      <c r="L14" s="15">
        <v>0.30000000000000004</v>
      </c>
      <c r="M14" s="19"/>
      <c r="N14" s="15"/>
      <c r="O14" s="15">
        <f t="shared" si="2"/>
        <v>0.30000000000000004</v>
      </c>
      <c r="P14" s="15">
        <v>1</v>
      </c>
      <c r="Q14" s="15"/>
      <c r="R14" s="18"/>
      <c r="S14" s="32">
        <f t="shared" si="3"/>
        <v>2.4370000000000003</v>
      </c>
    </row>
    <row r="15" spans="1:19" ht="24.75">
      <c r="A15" s="36">
        <f t="shared" si="4"/>
        <v>12</v>
      </c>
      <c r="B15" s="14" t="s">
        <v>123</v>
      </c>
      <c r="C15" s="15" t="s">
        <v>38</v>
      </c>
      <c r="D15" s="15"/>
      <c r="E15" s="15">
        <v>0</v>
      </c>
      <c r="F15" s="15"/>
      <c r="G15" s="15">
        <v>6.64</v>
      </c>
      <c r="H15" s="15">
        <f t="shared" si="0"/>
        <v>0.664</v>
      </c>
      <c r="I15" s="15"/>
      <c r="J15" s="15"/>
      <c r="K15" s="38">
        <f t="shared" si="1"/>
        <v>0.664</v>
      </c>
      <c r="L15" s="15"/>
      <c r="M15" s="19"/>
      <c r="N15" s="15"/>
      <c r="O15" s="15">
        <f t="shared" si="2"/>
        <v>0</v>
      </c>
      <c r="P15" s="15">
        <v>1</v>
      </c>
      <c r="Q15" s="15"/>
      <c r="R15" s="18"/>
      <c r="S15" s="32">
        <f t="shared" si="3"/>
        <v>1.6640000000000001</v>
      </c>
    </row>
    <row r="16" spans="1:19" ht="47.25">
      <c r="A16" s="36">
        <f t="shared" si="4"/>
        <v>13</v>
      </c>
      <c r="B16" s="14" t="s">
        <v>148</v>
      </c>
      <c r="C16" s="15" t="s">
        <v>33</v>
      </c>
      <c r="D16" s="15" t="s">
        <v>149</v>
      </c>
      <c r="E16" s="15">
        <v>0.56</v>
      </c>
      <c r="F16" s="15"/>
      <c r="G16" s="15">
        <v>6.01</v>
      </c>
      <c r="H16" s="15">
        <f t="shared" si="0"/>
        <v>0.601</v>
      </c>
      <c r="I16" s="15"/>
      <c r="J16" s="15"/>
      <c r="K16" s="38">
        <f t="shared" si="1"/>
        <v>0.601</v>
      </c>
      <c r="L16" s="15"/>
      <c r="M16" s="19"/>
      <c r="N16" s="15"/>
      <c r="O16" s="15">
        <f t="shared" si="2"/>
        <v>0</v>
      </c>
      <c r="P16" s="15"/>
      <c r="Q16" s="15">
        <v>0.5</v>
      </c>
      <c r="R16" s="18"/>
      <c r="S16" s="32">
        <f t="shared" si="3"/>
        <v>1.661</v>
      </c>
    </row>
    <row r="17" spans="1:19" ht="24.75">
      <c r="A17" s="36">
        <f t="shared" si="4"/>
        <v>14</v>
      </c>
      <c r="B17" s="14" t="s">
        <v>142</v>
      </c>
      <c r="C17" s="15" t="s">
        <v>38</v>
      </c>
      <c r="D17" s="15"/>
      <c r="E17" s="15">
        <v>0</v>
      </c>
      <c r="F17" s="15"/>
      <c r="G17" s="15">
        <v>6.35</v>
      </c>
      <c r="H17" s="15">
        <f t="shared" si="0"/>
        <v>0.635</v>
      </c>
      <c r="I17" s="16"/>
      <c r="J17" s="15"/>
      <c r="K17" s="38">
        <f t="shared" si="1"/>
        <v>0.635</v>
      </c>
      <c r="L17" s="15"/>
      <c r="M17" s="19"/>
      <c r="N17" s="15"/>
      <c r="O17" s="15">
        <f t="shared" si="2"/>
        <v>0</v>
      </c>
      <c r="P17" s="15">
        <v>1</v>
      </c>
      <c r="Q17" s="15"/>
      <c r="R17" s="18"/>
      <c r="S17" s="32">
        <f t="shared" si="3"/>
        <v>1.635</v>
      </c>
    </row>
    <row r="18" spans="1:19" ht="24.75">
      <c r="A18" s="36">
        <f t="shared" si="4"/>
        <v>15</v>
      </c>
      <c r="B18" s="14" t="s">
        <v>81</v>
      </c>
      <c r="C18" s="15" t="s">
        <v>38</v>
      </c>
      <c r="D18" s="15"/>
      <c r="E18" s="15">
        <v>0</v>
      </c>
      <c r="F18" s="15"/>
      <c r="G18" s="15">
        <v>5.92</v>
      </c>
      <c r="H18" s="15">
        <f t="shared" si="0"/>
        <v>0.592</v>
      </c>
      <c r="I18" s="15"/>
      <c r="J18" s="15"/>
      <c r="K18" s="38">
        <f t="shared" si="1"/>
        <v>0.592</v>
      </c>
      <c r="L18" s="15"/>
      <c r="M18" s="19"/>
      <c r="N18" s="15"/>
      <c r="O18" s="15">
        <f t="shared" si="2"/>
        <v>0</v>
      </c>
      <c r="P18" s="15">
        <v>1</v>
      </c>
      <c r="Q18" s="15"/>
      <c r="R18" s="18"/>
      <c r="S18" s="32">
        <f t="shared" si="3"/>
        <v>1.592</v>
      </c>
    </row>
    <row r="20" ht="14.25">
      <c r="B20" s="41" t="s">
        <v>169</v>
      </c>
    </row>
  </sheetData>
  <sheetProtection selectLockedCells="1" selectUnlockedCells="1"/>
  <mergeCells count="6">
    <mergeCell ref="A1:C1"/>
    <mergeCell ref="E1:F1"/>
    <mergeCell ref="C2:D2"/>
    <mergeCell ref="G2:K2"/>
    <mergeCell ref="L2:O2"/>
    <mergeCell ref="P2:R2"/>
  </mergeCells>
  <printOptions/>
  <pageMargins left="0.7875" right="0.7875" top="1.025" bottom="1.025" header="0.7875" footer="0.7875"/>
  <pageSetup horizontalDpi="300" verticalDpi="300" orientation="landscape" paperSize="8" scale="82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5.57421875" style="21" customWidth="1"/>
    <col min="2" max="2" width="25.140625" style="21" customWidth="1"/>
    <col min="3" max="5" width="11.57421875" style="21" customWidth="1"/>
    <col min="6" max="6" width="13.8515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36.75">
      <c r="A4" s="13">
        <v>1</v>
      </c>
      <c r="B4" s="40" t="s">
        <v>128</v>
      </c>
      <c r="C4" s="15" t="s">
        <v>33</v>
      </c>
      <c r="D4" s="15" t="s">
        <v>129</v>
      </c>
      <c r="E4" s="15">
        <v>3.74</v>
      </c>
      <c r="F4" s="15">
        <v>6.88</v>
      </c>
      <c r="G4" s="15">
        <f aca="true" t="shared" si="0" ref="G4:G14">F4*0.1</f>
        <v>0.6880000000000001</v>
      </c>
      <c r="H4" s="15"/>
      <c r="I4" s="15"/>
      <c r="J4" s="15">
        <f aca="true" t="shared" si="1" ref="J4:J14">G4+H4+I4</f>
        <v>0.6880000000000001</v>
      </c>
      <c r="K4" s="15">
        <v>0.30000000000000004</v>
      </c>
      <c r="L4" s="19"/>
      <c r="M4" s="15"/>
      <c r="N4" s="15">
        <f aca="true" t="shared" si="2" ref="N4:N14">K4+L4+M4</f>
        <v>0.30000000000000004</v>
      </c>
      <c r="O4" s="15">
        <v>1</v>
      </c>
      <c r="P4" s="15"/>
      <c r="Q4" s="18"/>
      <c r="R4" s="39">
        <f aca="true" t="shared" si="3" ref="R4:R14">E4+J4+N4+O4+P4</f>
        <v>5.728</v>
      </c>
    </row>
    <row r="5" spans="1:18" s="42" customFormat="1" ht="68.25">
      <c r="A5" s="13">
        <v>2</v>
      </c>
      <c r="B5" s="40" t="s">
        <v>116</v>
      </c>
      <c r="C5" s="15" t="s">
        <v>33</v>
      </c>
      <c r="D5" s="15" t="s">
        <v>117</v>
      </c>
      <c r="E5" s="15">
        <v>3.126</v>
      </c>
      <c r="F5" s="15">
        <v>8.07</v>
      </c>
      <c r="G5" s="15">
        <f t="shared" si="0"/>
        <v>0.807</v>
      </c>
      <c r="H5" s="15">
        <v>0.5</v>
      </c>
      <c r="I5" s="15"/>
      <c r="J5" s="15">
        <f t="shared" si="1"/>
        <v>1.307</v>
      </c>
      <c r="K5" s="15"/>
      <c r="L5" s="19"/>
      <c r="M5" s="15"/>
      <c r="N5" s="15">
        <f t="shared" si="2"/>
        <v>0</v>
      </c>
      <c r="O5" s="15">
        <v>1</v>
      </c>
      <c r="P5" s="15"/>
      <c r="Q5" s="18"/>
      <c r="R5" s="39">
        <f t="shared" si="3"/>
        <v>5.433</v>
      </c>
    </row>
    <row r="6" spans="1:18" s="1" customFormat="1" ht="26.25">
      <c r="A6" s="13">
        <v>3</v>
      </c>
      <c r="B6" s="14" t="s">
        <v>65</v>
      </c>
      <c r="C6" s="15" t="s">
        <v>33</v>
      </c>
      <c r="D6" s="15"/>
      <c r="E6" s="15">
        <v>2.367</v>
      </c>
      <c r="F6" s="15">
        <v>7.67</v>
      </c>
      <c r="G6" s="15">
        <f t="shared" si="0"/>
        <v>0.767</v>
      </c>
      <c r="H6" s="15"/>
      <c r="I6" s="15"/>
      <c r="J6" s="15">
        <f t="shared" si="1"/>
        <v>0.767</v>
      </c>
      <c r="K6" s="15">
        <v>0.6000000000000001</v>
      </c>
      <c r="L6" s="20">
        <v>0.5</v>
      </c>
      <c r="M6" s="15"/>
      <c r="N6" s="15">
        <f t="shared" si="2"/>
        <v>1.1</v>
      </c>
      <c r="O6" s="15">
        <v>1</v>
      </c>
      <c r="P6" s="15"/>
      <c r="Q6" s="18"/>
      <c r="R6" s="39">
        <f t="shared" si="3"/>
        <v>5.234</v>
      </c>
    </row>
    <row r="7" spans="1:18" s="1" customFormat="1" ht="24.75">
      <c r="A7" s="13">
        <v>4</v>
      </c>
      <c r="B7" s="14" t="s">
        <v>143</v>
      </c>
      <c r="C7" s="15" t="s">
        <v>33</v>
      </c>
      <c r="D7" s="15" t="s">
        <v>111</v>
      </c>
      <c r="E7" s="15">
        <v>2.41</v>
      </c>
      <c r="F7" s="15">
        <v>6.8</v>
      </c>
      <c r="G7" s="15">
        <f t="shared" si="0"/>
        <v>0.68</v>
      </c>
      <c r="H7" s="15"/>
      <c r="I7" s="15"/>
      <c r="J7" s="15">
        <f t="shared" si="1"/>
        <v>0.68</v>
      </c>
      <c r="K7" s="15"/>
      <c r="L7" s="19"/>
      <c r="M7" s="15"/>
      <c r="N7" s="15">
        <f t="shared" si="2"/>
        <v>0</v>
      </c>
      <c r="O7" s="15">
        <v>1</v>
      </c>
      <c r="P7" s="15"/>
      <c r="Q7" s="18"/>
      <c r="R7" s="39">
        <f t="shared" si="3"/>
        <v>4.09</v>
      </c>
    </row>
    <row r="8" spans="1:18" s="1" customFormat="1" ht="24.75">
      <c r="A8" s="13">
        <v>5</v>
      </c>
      <c r="B8" s="14" t="s">
        <v>112</v>
      </c>
      <c r="C8" s="15" t="s">
        <v>33</v>
      </c>
      <c r="D8" s="15" t="s">
        <v>111</v>
      </c>
      <c r="E8" s="15">
        <v>0.587</v>
      </c>
      <c r="F8" s="15">
        <v>6.88</v>
      </c>
      <c r="G8" s="15">
        <f t="shared" si="0"/>
        <v>0.6880000000000001</v>
      </c>
      <c r="H8" s="15"/>
      <c r="I8" s="15"/>
      <c r="J8" s="15">
        <f t="shared" si="1"/>
        <v>0.6880000000000001</v>
      </c>
      <c r="K8" s="15">
        <v>0.6000000000000001</v>
      </c>
      <c r="L8" s="19"/>
      <c r="M8" s="15"/>
      <c r="N8" s="15">
        <f t="shared" si="2"/>
        <v>0.6000000000000001</v>
      </c>
      <c r="O8" s="15">
        <v>1</v>
      </c>
      <c r="P8" s="15"/>
      <c r="Q8" s="18"/>
      <c r="R8" s="39">
        <f t="shared" si="3"/>
        <v>2.875</v>
      </c>
    </row>
    <row r="9" spans="1:18" ht="29.25" customHeight="1">
      <c r="A9" s="13">
        <v>6</v>
      </c>
      <c r="B9" s="14" t="s">
        <v>156</v>
      </c>
      <c r="C9" s="18" t="s">
        <v>33</v>
      </c>
      <c r="D9" s="15"/>
      <c r="E9" s="15">
        <v>0.79</v>
      </c>
      <c r="F9" s="15">
        <v>7.62</v>
      </c>
      <c r="G9" s="15">
        <f t="shared" si="0"/>
        <v>0.762</v>
      </c>
      <c r="H9" s="16"/>
      <c r="I9" s="15"/>
      <c r="J9" s="15">
        <f t="shared" si="1"/>
        <v>0.762</v>
      </c>
      <c r="K9" s="15">
        <v>0.30000000000000004</v>
      </c>
      <c r="L9" s="19"/>
      <c r="M9" s="15"/>
      <c r="N9" s="15">
        <f t="shared" si="2"/>
        <v>0.30000000000000004</v>
      </c>
      <c r="O9" s="15">
        <v>1</v>
      </c>
      <c r="P9" s="15"/>
      <c r="Q9" s="18"/>
      <c r="R9" s="39">
        <f t="shared" si="3"/>
        <v>2.8520000000000003</v>
      </c>
    </row>
    <row r="10" spans="1:18" s="1" customFormat="1" ht="24.75">
      <c r="A10" s="13">
        <v>7</v>
      </c>
      <c r="B10" s="14" t="s">
        <v>132</v>
      </c>
      <c r="C10" s="15" t="s">
        <v>33</v>
      </c>
      <c r="D10" s="15"/>
      <c r="E10" s="15">
        <v>0.20400000000000001</v>
      </c>
      <c r="F10" s="15">
        <v>7.41</v>
      </c>
      <c r="G10" s="15">
        <f t="shared" si="0"/>
        <v>0.7410000000000001</v>
      </c>
      <c r="H10" s="16"/>
      <c r="I10" s="15"/>
      <c r="J10" s="15">
        <f t="shared" si="1"/>
        <v>0.7410000000000001</v>
      </c>
      <c r="K10" s="15">
        <v>0.30000000000000004</v>
      </c>
      <c r="L10" s="19"/>
      <c r="M10" s="15"/>
      <c r="N10" s="15">
        <f t="shared" si="2"/>
        <v>0.30000000000000004</v>
      </c>
      <c r="O10" s="15">
        <v>1</v>
      </c>
      <c r="P10" s="15"/>
      <c r="Q10" s="18"/>
      <c r="R10" s="39">
        <f t="shared" si="3"/>
        <v>2.245</v>
      </c>
    </row>
    <row r="11" spans="1:18" s="1" customFormat="1" ht="47.25">
      <c r="A11" s="13">
        <v>8</v>
      </c>
      <c r="B11" s="14" t="s">
        <v>148</v>
      </c>
      <c r="C11" s="15" t="s">
        <v>33</v>
      </c>
      <c r="D11" s="15" t="s">
        <v>149</v>
      </c>
      <c r="E11" s="15">
        <v>0.56</v>
      </c>
      <c r="F11" s="15">
        <v>6.01</v>
      </c>
      <c r="G11" s="15">
        <f t="shared" si="0"/>
        <v>0.601</v>
      </c>
      <c r="H11" s="15"/>
      <c r="I11" s="15"/>
      <c r="J11" s="15">
        <f t="shared" si="1"/>
        <v>0.601</v>
      </c>
      <c r="K11" s="15"/>
      <c r="L11" s="19"/>
      <c r="M11" s="15"/>
      <c r="N11" s="15">
        <f t="shared" si="2"/>
        <v>0</v>
      </c>
      <c r="O11" s="15">
        <v>1</v>
      </c>
      <c r="P11" s="15"/>
      <c r="Q11" s="18"/>
      <c r="R11" s="39">
        <f t="shared" si="3"/>
        <v>2.161</v>
      </c>
    </row>
    <row r="12" spans="1:18" s="1" customFormat="1" ht="24.75">
      <c r="A12" s="13">
        <v>9</v>
      </c>
      <c r="B12" s="14" t="s">
        <v>49</v>
      </c>
      <c r="C12" s="15" t="s">
        <v>33</v>
      </c>
      <c r="D12" s="15"/>
      <c r="E12" s="15">
        <v>0</v>
      </c>
      <c r="F12" s="15">
        <v>6.51</v>
      </c>
      <c r="G12" s="15">
        <f t="shared" si="0"/>
        <v>0.651</v>
      </c>
      <c r="H12" s="15"/>
      <c r="I12" s="15"/>
      <c r="J12" s="15">
        <f t="shared" si="1"/>
        <v>0.651</v>
      </c>
      <c r="K12" s="15">
        <v>0.30000000000000004</v>
      </c>
      <c r="L12" s="19"/>
      <c r="M12" s="15"/>
      <c r="N12" s="15">
        <f t="shared" si="2"/>
        <v>0.30000000000000004</v>
      </c>
      <c r="O12" s="15">
        <v>1</v>
      </c>
      <c r="P12" s="15"/>
      <c r="Q12" s="18"/>
      <c r="R12" s="39">
        <f t="shared" si="3"/>
        <v>1.951</v>
      </c>
    </row>
    <row r="13" spans="1:18" ht="24.75">
      <c r="A13" s="13">
        <v>10</v>
      </c>
      <c r="B13" s="14" t="s">
        <v>32</v>
      </c>
      <c r="C13" s="15" t="s">
        <v>33</v>
      </c>
      <c r="D13" s="15"/>
      <c r="E13" s="15">
        <v>0</v>
      </c>
      <c r="F13" s="15">
        <v>7.52</v>
      </c>
      <c r="G13" s="15">
        <f t="shared" si="0"/>
        <v>0.752</v>
      </c>
      <c r="H13" s="16"/>
      <c r="I13" s="15"/>
      <c r="J13" s="15">
        <f t="shared" si="1"/>
        <v>0.752</v>
      </c>
      <c r="K13" s="15"/>
      <c r="L13" s="19"/>
      <c r="M13" s="15"/>
      <c r="N13" s="15">
        <f t="shared" si="2"/>
        <v>0</v>
      </c>
      <c r="O13" s="15">
        <v>1</v>
      </c>
      <c r="P13" s="15"/>
      <c r="Q13" s="18"/>
      <c r="R13" s="39">
        <f t="shared" si="3"/>
        <v>1.752</v>
      </c>
    </row>
    <row r="14" spans="1:18" ht="24.75">
      <c r="A14" s="13">
        <v>11</v>
      </c>
      <c r="B14" s="14" t="s">
        <v>110</v>
      </c>
      <c r="C14" s="15" t="s">
        <v>33</v>
      </c>
      <c r="D14" s="15" t="s">
        <v>111</v>
      </c>
      <c r="E14" s="15">
        <v>0</v>
      </c>
      <c r="F14" s="15">
        <v>7.51</v>
      </c>
      <c r="G14" s="15">
        <f t="shared" si="0"/>
        <v>0.751</v>
      </c>
      <c r="H14" s="15"/>
      <c r="I14" s="15"/>
      <c r="J14" s="15">
        <f t="shared" si="1"/>
        <v>0.751</v>
      </c>
      <c r="K14" s="15"/>
      <c r="L14" s="19"/>
      <c r="M14" s="15"/>
      <c r="N14" s="15">
        <f t="shared" si="2"/>
        <v>0</v>
      </c>
      <c r="O14" s="15">
        <v>1</v>
      </c>
      <c r="P14" s="15"/>
      <c r="Q14" s="18"/>
      <c r="R14" s="39">
        <f t="shared" si="3"/>
        <v>1.751</v>
      </c>
    </row>
    <row r="15" spans="2:18" ht="14.25">
      <c r="B15" s="14"/>
      <c r="C15" s="15"/>
      <c r="D15" s="15"/>
      <c r="E15" s="15"/>
      <c r="F15" s="15"/>
      <c r="G15" s="15"/>
      <c r="H15" s="16"/>
      <c r="I15" s="15"/>
      <c r="J15" s="15"/>
      <c r="K15" s="15"/>
      <c r="L15" s="19"/>
      <c r="M15" s="15"/>
      <c r="N15" s="15"/>
      <c r="O15" s="15"/>
      <c r="P15" s="15"/>
      <c r="Q15" s="18"/>
      <c r="R15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5.7109375" style="21" customWidth="1"/>
    <col min="2" max="2" width="23.140625" style="21" customWidth="1"/>
    <col min="3" max="3" width="13.00390625" style="21" customWidth="1"/>
    <col min="4" max="4" width="11.57421875" style="21" customWidth="1"/>
    <col min="5" max="5" width="14.140625" style="21" customWidth="1"/>
    <col min="6" max="7" width="13.140625" style="21" customWidth="1"/>
    <col min="8" max="16384" width="11.57421875" style="21" customWidth="1"/>
  </cols>
  <sheetData>
    <row r="1" spans="1:19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9"/>
      <c r="G2" s="10" t="s">
        <v>6</v>
      </c>
      <c r="H2" s="10"/>
      <c r="I2" s="10"/>
      <c r="J2" s="10"/>
      <c r="K2" s="10"/>
      <c r="L2" s="11" t="s">
        <v>7</v>
      </c>
      <c r="M2" s="11"/>
      <c r="N2" s="11"/>
      <c r="O2" s="11"/>
      <c r="P2" s="12" t="s">
        <v>8</v>
      </c>
      <c r="Q2" s="12"/>
      <c r="R2" s="12"/>
      <c r="S2" s="5"/>
    </row>
    <row r="3" spans="1:19" s="1" customFormat="1" ht="57.75">
      <c r="A3" s="13"/>
      <c r="B3" s="14"/>
      <c r="C3" s="15" t="s">
        <v>9</v>
      </c>
      <c r="D3" s="15" t="s">
        <v>10</v>
      </c>
      <c r="E3" s="15" t="s">
        <v>11</v>
      </c>
      <c r="F3" s="15" t="s">
        <v>168</v>
      </c>
      <c r="G3" s="15" t="s">
        <v>12</v>
      </c>
      <c r="H3" s="15" t="s">
        <v>13</v>
      </c>
      <c r="I3" s="16" t="s">
        <v>14</v>
      </c>
      <c r="J3" s="15" t="s">
        <v>15</v>
      </c>
      <c r="K3" s="15" t="s">
        <v>16</v>
      </c>
      <c r="L3" s="15" t="s">
        <v>17</v>
      </c>
      <c r="M3" s="17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8" t="s">
        <v>23</v>
      </c>
      <c r="S3" s="15" t="s">
        <v>24</v>
      </c>
    </row>
    <row r="4" spans="1:19" s="42" customFormat="1" ht="14.25">
      <c r="A4" s="13">
        <f aca="true" t="shared" si="0" ref="A4:A16">A3+1</f>
        <v>1</v>
      </c>
      <c r="B4" s="40" t="s">
        <v>121</v>
      </c>
      <c r="C4" s="15" t="s">
        <v>28</v>
      </c>
      <c r="D4" s="15"/>
      <c r="E4" s="15">
        <v>3.547</v>
      </c>
      <c r="F4" s="15">
        <v>1</v>
      </c>
      <c r="G4" s="15">
        <v>7.63</v>
      </c>
      <c r="H4" s="15">
        <f aca="true" t="shared" si="1" ref="H4:H11">G4*0.1</f>
        <v>0.763</v>
      </c>
      <c r="I4" s="15"/>
      <c r="J4" s="15"/>
      <c r="K4" s="15">
        <f aca="true" t="shared" si="2" ref="K4:K11">H4+I4+J4</f>
        <v>0.763</v>
      </c>
      <c r="L4" s="15"/>
      <c r="M4" s="19"/>
      <c r="N4" s="15"/>
      <c r="O4" s="15">
        <f aca="true" t="shared" si="3" ref="O4:O10">L4+M4+N4</f>
        <v>0</v>
      </c>
      <c r="P4" s="15">
        <v>1</v>
      </c>
      <c r="Q4" s="15"/>
      <c r="R4" s="18"/>
      <c r="S4" s="39">
        <f aca="true" t="shared" si="4" ref="S4:S16">E4+F4+K4+O4+P4+Q4</f>
        <v>6.3100000000000005</v>
      </c>
    </row>
    <row r="5" spans="1:19" s="42" customFormat="1" ht="14.25">
      <c r="A5" s="13">
        <f t="shared" si="0"/>
        <v>2</v>
      </c>
      <c r="B5" s="40" t="s">
        <v>64</v>
      </c>
      <c r="C5" s="15" t="s">
        <v>28</v>
      </c>
      <c r="D5" s="15"/>
      <c r="E5" s="15">
        <v>3.509</v>
      </c>
      <c r="F5" s="15">
        <v>1</v>
      </c>
      <c r="G5" s="15">
        <v>6.74</v>
      </c>
      <c r="H5" s="15">
        <f t="shared" si="1"/>
        <v>0.674</v>
      </c>
      <c r="I5" s="16"/>
      <c r="J5" s="15"/>
      <c r="K5" s="15">
        <f t="shared" si="2"/>
        <v>0.674</v>
      </c>
      <c r="L5" s="15"/>
      <c r="M5" s="19"/>
      <c r="N5" s="15"/>
      <c r="O5" s="15">
        <f t="shared" si="3"/>
        <v>0</v>
      </c>
      <c r="P5" s="15">
        <v>1</v>
      </c>
      <c r="Q5" s="15"/>
      <c r="R5" s="18"/>
      <c r="S5" s="39">
        <f t="shared" si="4"/>
        <v>6.183000000000001</v>
      </c>
    </row>
    <row r="6" spans="1:19" s="1" customFormat="1" ht="26.25">
      <c r="A6" s="13">
        <f t="shared" si="0"/>
        <v>3</v>
      </c>
      <c r="B6" s="40" t="s">
        <v>144</v>
      </c>
      <c r="C6" s="15" t="s">
        <v>28</v>
      </c>
      <c r="D6" s="15" t="s">
        <v>38</v>
      </c>
      <c r="E6" s="15">
        <v>3.363</v>
      </c>
      <c r="F6" s="15">
        <v>0.7</v>
      </c>
      <c r="G6" s="15">
        <v>6.77</v>
      </c>
      <c r="H6" s="15">
        <f t="shared" si="1"/>
        <v>0.677</v>
      </c>
      <c r="I6" s="16"/>
      <c r="J6" s="15"/>
      <c r="K6" s="15">
        <f t="shared" si="2"/>
        <v>0.677</v>
      </c>
      <c r="L6" s="15"/>
      <c r="M6" s="19"/>
      <c r="N6" s="15"/>
      <c r="O6" s="15">
        <f t="shared" si="3"/>
        <v>0</v>
      </c>
      <c r="P6" s="15">
        <v>1</v>
      </c>
      <c r="Q6" s="15"/>
      <c r="R6" s="18"/>
      <c r="S6" s="39">
        <f t="shared" si="4"/>
        <v>5.74</v>
      </c>
    </row>
    <row r="7" spans="1:19" s="42" customFormat="1" ht="26.25">
      <c r="A7" s="13">
        <f t="shared" si="0"/>
        <v>4</v>
      </c>
      <c r="B7" s="14" t="s">
        <v>86</v>
      </c>
      <c r="C7" s="15" t="s">
        <v>28</v>
      </c>
      <c r="D7" s="15"/>
      <c r="E7" s="15">
        <v>3.6950000000000003</v>
      </c>
      <c r="F7" s="15"/>
      <c r="G7" s="15">
        <v>7.04</v>
      </c>
      <c r="H7" s="15">
        <f t="shared" si="1"/>
        <v>0.7040000000000001</v>
      </c>
      <c r="I7" s="16"/>
      <c r="J7" s="15"/>
      <c r="K7" s="15">
        <f t="shared" si="2"/>
        <v>0.7040000000000001</v>
      </c>
      <c r="L7" s="15">
        <v>0.30000000000000004</v>
      </c>
      <c r="M7" s="19"/>
      <c r="N7" s="15"/>
      <c r="O7" s="15">
        <f t="shared" si="3"/>
        <v>0.30000000000000004</v>
      </c>
      <c r="P7" s="15">
        <v>1</v>
      </c>
      <c r="Q7" s="15"/>
      <c r="R7" s="18"/>
      <c r="S7" s="39">
        <f t="shared" si="4"/>
        <v>5.699</v>
      </c>
    </row>
    <row r="8" spans="1:19" s="1" customFormat="1" ht="26.25">
      <c r="A8" s="13">
        <f t="shared" si="0"/>
        <v>5</v>
      </c>
      <c r="B8" s="14" t="s">
        <v>105</v>
      </c>
      <c r="C8" s="15" t="s">
        <v>28</v>
      </c>
      <c r="D8" s="15"/>
      <c r="E8" s="15">
        <v>3.09</v>
      </c>
      <c r="F8" s="15"/>
      <c r="G8" s="15">
        <v>6.57</v>
      </c>
      <c r="H8" s="15">
        <f t="shared" si="1"/>
        <v>0.657</v>
      </c>
      <c r="I8" s="16"/>
      <c r="J8" s="15"/>
      <c r="K8" s="15">
        <f t="shared" si="2"/>
        <v>0.657</v>
      </c>
      <c r="L8" s="15">
        <v>0.30000000000000004</v>
      </c>
      <c r="M8" s="19"/>
      <c r="N8" s="15"/>
      <c r="O8" s="15">
        <f t="shared" si="3"/>
        <v>0.30000000000000004</v>
      </c>
      <c r="P8" s="15">
        <v>1</v>
      </c>
      <c r="Q8" s="15"/>
      <c r="R8" s="18"/>
      <c r="S8" s="39">
        <f t="shared" si="4"/>
        <v>5.047</v>
      </c>
    </row>
    <row r="9" spans="1:19" s="1" customFormat="1" ht="26.25">
      <c r="A9" s="13">
        <f t="shared" si="0"/>
        <v>6</v>
      </c>
      <c r="B9" s="14" t="s">
        <v>27</v>
      </c>
      <c r="C9" s="15" t="s">
        <v>28</v>
      </c>
      <c r="D9" s="15"/>
      <c r="E9" s="15">
        <v>0.8270000000000001</v>
      </c>
      <c r="F9" s="15"/>
      <c r="G9" s="15">
        <v>7.5</v>
      </c>
      <c r="H9" s="15">
        <f t="shared" si="1"/>
        <v>0.75</v>
      </c>
      <c r="I9" s="16"/>
      <c r="J9" s="15">
        <v>1</v>
      </c>
      <c r="K9" s="15">
        <f t="shared" si="2"/>
        <v>1.75</v>
      </c>
      <c r="L9" s="15">
        <v>0.6000000000000001</v>
      </c>
      <c r="M9" s="19"/>
      <c r="N9" s="15"/>
      <c r="O9" s="15">
        <f t="shared" si="3"/>
        <v>0.6000000000000001</v>
      </c>
      <c r="P9" s="15">
        <v>1</v>
      </c>
      <c r="Q9" s="15"/>
      <c r="R9" s="18"/>
      <c r="S9" s="39">
        <f t="shared" si="4"/>
        <v>4.177</v>
      </c>
    </row>
    <row r="10" spans="1:19" s="1" customFormat="1" ht="26.25">
      <c r="A10" s="13">
        <f t="shared" si="0"/>
        <v>7</v>
      </c>
      <c r="B10" s="14" t="s">
        <v>93</v>
      </c>
      <c r="C10" s="15" t="s">
        <v>28</v>
      </c>
      <c r="D10" s="15"/>
      <c r="E10" s="15">
        <v>1.125</v>
      </c>
      <c r="F10" s="15"/>
      <c r="G10" s="15">
        <v>5</v>
      </c>
      <c r="H10" s="15">
        <f t="shared" si="1"/>
        <v>0.5</v>
      </c>
      <c r="I10" s="16"/>
      <c r="J10" s="15"/>
      <c r="K10" s="15">
        <f t="shared" si="2"/>
        <v>0.5</v>
      </c>
      <c r="L10" s="15"/>
      <c r="M10" s="19"/>
      <c r="N10" s="15"/>
      <c r="O10" s="15">
        <f t="shared" si="3"/>
        <v>0</v>
      </c>
      <c r="P10" s="15">
        <v>1</v>
      </c>
      <c r="Q10" s="15"/>
      <c r="R10" s="18"/>
      <c r="S10" s="39">
        <f t="shared" si="4"/>
        <v>2.625</v>
      </c>
    </row>
    <row r="11" spans="1:19" s="1" customFormat="1" ht="26.25">
      <c r="A11" s="13">
        <f t="shared" si="0"/>
        <v>8</v>
      </c>
      <c r="B11" s="14" t="s">
        <v>89</v>
      </c>
      <c r="C11" s="15" t="s">
        <v>28</v>
      </c>
      <c r="D11" s="15"/>
      <c r="E11" s="15">
        <v>0</v>
      </c>
      <c r="F11" s="15"/>
      <c r="G11" s="15">
        <v>6.6</v>
      </c>
      <c r="H11" s="15">
        <f t="shared" si="1"/>
        <v>0.66</v>
      </c>
      <c r="I11" s="16"/>
      <c r="J11" s="15"/>
      <c r="K11" s="15">
        <f t="shared" si="2"/>
        <v>0.66</v>
      </c>
      <c r="L11" s="21"/>
      <c r="M11" s="20">
        <v>0.5</v>
      </c>
      <c r="N11" s="15"/>
      <c r="O11" s="15">
        <f>L10+M11+N11</f>
        <v>0.5</v>
      </c>
      <c r="P11" s="15">
        <v>1</v>
      </c>
      <c r="Q11" s="15"/>
      <c r="R11" s="18"/>
      <c r="S11" s="39">
        <f t="shared" si="4"/>
        <v>2.16</v>
      </c>
    </row>
    <row r="12" spans="1:19" s="1" customFormat="1" ht="26.25">
      <c r="A12" s="13">
        <f t="shared" si="0"/>
        <v>9</v>
      </c>
      <c r="B12" s="14" t="s">
        <v>134</v>
      </c>
      <c r="C12" s="15" t="s">
        <v>28</v>
      </c>
      <c r="D12" s="15"/>
      <c r="E12" s="15">
        <v>0</v>
      </c>
      <c r="F12" s="15"/>
      <c r="G12" s="15">
        <v>7.43</v>
      </c>
      <c r="H12" s="15">
        <f aca="true" t="shared" si="5" ref="H12:H16">G13*0.1</f>
        <v>0.7210000000000001</v>
      </c>
      <c r="I12" s="16"/>
      <c r="J12" s="15"/>
      <c r="K12" s="15">
        <f aca="true" t="shared" si="6" ref="K12:K16">H13+I13+J13</f>
        <v>0.601</v>
      </c>
      <c r="L12" s="15">
        <v>0.6000000000000001</v>
      </c>
      <c r="M12" s="19"/>
      <c r="N12" s="15"/>
      <c r="O12" s="15">
        <f aca="true" t="shared" si="7" ref="O12:O16">L12+M12+N12</f>
        <v>0.6000000000000001</v>
      </c>
      <c r="P12" s="15">
        <v>1</v>
      </c>
      <c r="Q12" s="15"/>
      <c r="R12" s="18"/>
      <c r="S12" s="39">
        <f t="shared" si="4"/>
        <v>2.201</v>
      </c>
    </row>
    <row r="13" spans="1:19" s="1" customFormat="1" ht="26.25">
      <c r="A13" s="13">
        <f t="shared" si="0"/>
        <v>10</v>
      </c>
      <c r="B13" s="14" t="s">
        <v>133</v>
      </c>
      <c r="C13" s="15" t="s">
        <v>28</v>
      </c>
      <c r="D13" s="15"/>
      <c r="E13" s="15">
        <v>0</v>
      </c>
      <c r="F13" s="15"/>
      <c r="G13" s="15">
        <v>7.21</v>
      </c>
      <c r="H13" s="15">
        <f t="shared" si="5"/>
        <v>0.601</v>
      </c>
      <c r="I13" s="16"/>
      <c r="J13" s="15"/>
      <c r="K13" s="15">
        <f t="shared" si="6"/>
        <v>0.647</v>
      </c>
      <c r="L13" s="15"/>
      <c r="M13" s="19"/>
      <c r="N13" s="15"/>
      <c r="O13" s="15">
        <f t="shared" si="7"/>
        <v>0</v>
      </c>
      <c r="P13" s="15">
        <v>1</v>
      </c>
      <c r="Q13" s="15"/>
      <c r="R13" s="18"/>
      <c r="S13" s="39">
        <f t="shared" si="4"/>
        <v>1.647</v>
      </c>
    </row>
    <row r="14" spans="1:19" s="1" customFormat="1" ht="48.75">
      <c r="A14" s="13">
        <f t="shared" si="0"/>
        <v>11</v>
      </c>
      <c r="B14" s="14" t="s">
        <v>148</v>
      </c>
      <c r="C14" s="15" t="s">
        <v>33</v>
      </c>
      <c r="D14" s="15" t="s">
        <v>149</v>
      </c>
      <c r="E14" s="15">
        <v>0.56</v>
      </c>
      <c r="F14" s="15"/>
      <c r="G14" s="15">
        <v>6.01</v>
      </c>
      <c r="H14" s="15">
        <f t="shared" si="5"/>
        <v>0.647</v>
      </c>
      <c r="I14" s="15"/>
      <c r="J14" s="15"/>
      <c r="K14" s="15">
        <f t="shared" si="6"/>
        <v>0.682</v>
      </c>
      <c r="L14" s="15"/>
      <c r="M14" s="19"/>
      <c r="N14" s="15"/>
      <c r="O14" s="15">
        <f t="shared" si="7"/>
        <v>0</v>
      </c>
      <c r="P14" s="15"/>
      <c r="Q14" s="15">
        <v>0.5</v>
      </c>
      <c r="R14" s="18"/>
      <c r="S14" s="39">
        <f t="shared" si="4"/>
        <v>1.742</v>
      </c>
    </row>
    <row r="15" spans="1:19" s="1" customFormat="1" ht="26.25">
      <c r="A15" s="13">
        <f t="shared" si="0"/>
        <v>12</v>
      </c>
      <c r="B15" s="14" t="s">
        <v>58</v>
      </c>
      <c r="C15" s="15" t="s">
        <v>28</v>
      </c>
      <c r="D15" s="15"/>
      <c r="E15" s="15">
        <v>0</v>
      </c>
      <c r="F15" s="15"/>
      <c r="G15" s="15">
        <v>6.47</v>
      </c>
      <c r="H15" s="15">
        <f t="shared" si="5"/>
        <v>0.682</v>
      </c>
      <c r="I15" s="16"/>
      <c r="J15" s="15"/>
      <c r="K15" s="15">
        <f t="shared" si="6"/>
        <v>0</v>
      </c>
      <c r="L15" s="15"/>
      <c r="M15" s="19"/>
      <c r="N15" s="15"/>
      <c r="O15" s="15">
        <f t="shared" si="7"/>
        <v>0</v>
      </c>
      <c r="P15" s="15">
        <v>1</v>
      </c>
      <c r="Q15" s="15"/>
      <c r="R15" s="18"/>
      <c r="S15" s="39">
        <f t="shared" si="4"/>
        <v>1</v>
      </c>
    </row>
    <row r="16" spans="1:19" s="1" customFormat="1" ht="26.25">
      <c r="A16" s="13">
        <f t="shared" si="0"/>
        <v>13</v>
      </c>
      <c r="B16" s="14" t="s">
        <v>126</v>
      </c>
      <c r="C16" s="15" t="s">
        <v>127</v>
      </c>
      <c r="D16" s="15"/>
      <c r="E16" s="15">
        <v>0</v>
      </c>
      <c r="F16" s="15"/>
      <c r="G16" s="15">
        <v>6.82</v>
      </c>
      <c r="H16" s="15">
        <f t="shared" si="5"/>
        <v>0</v>
      </c>
      <c r="I16" s="16"/>
      <c r="J16" s="15"/>
      <c r="K16" s="15">
        <f t="shared" si="6"/>
        <v>0</v>
      </c>
      <c r="L16" s="15"/>
      <c r="M16" s="19"/>
      <c r="N16" s="15"/>
      <c r="O16" s="15">
        <f t="shared" si="7"/>
        <v>0</v>
      </c>
      <c r="P16" s="15">
        <v>1</v>
      </c>
      <c r="Q16" s="15"/>
      <c r="R16" s="22"/>
      <c r="S16" s="39">
        <f t="shared" si="4"/>
        <v>1</v>
      </c>
    </row>
    <row r="17" spans="1:19" s="1" customFormat="1" ht="13.5">
      <c r="A17" s="13"/>
      <c r="B17" s="1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3"/>
      <c r="N17" s="18"/>
      <c r="O17" s="18"/>
      <c r="P17" s="18"/>
      <c r="Q17" s="18"/>
      <c r="R17" s="18"/>
      <c r="S17" s="32"/>
    </row>
    <row r="18" spans="1:19" s="1" customFormat="1" ht="14.25">
      <c r="A18" s="34"/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43"/>
      <c r="N18" s="18"/>
      <c r="O18" s="18"/>
      <c r="P18" s="18"/>
      <c r="Q18" s="18"/>
      <c r="R18" s="21"/>
      <c r="S18" s="32"/>
    </row>
    <row r="19" spans="1:19" s="1" customFormat="1" ht="14.25">
      <c r="A19" s="34"/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43"/>
      <c r="N19" s="18"/>
      <c r="O19" s="18"/>
      <c r="P19" s="18"/>
      <c r="Q19" s="18"/>
      <c r="R19" s="18"/>
      <c r="S19" s="32"/>
    </row>
    <row r="20" ht="14.25">
      <c r="R20" s="18"/>
    </row>
  </sheetData>
  <sheetProtection selectLockedCells="1" selectUnlockedCells="1"/>
  <mergeCells count="6">
    <mergeCell ref="A1:C1"/>
    <mergeCell ref="E1:F1"/>
    <mergeCell ref="C2:D2"/>
    <mergeCell ref="G2:K2"/>
    <mergeCell ref="L2:O2"/>
    <mergeCell ref="P2:R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6.57421875" style="21" customWidth="1"/>
    <col min="2" max="2" width="24.57421875" style="21" customWidth="1"/>
    <col min="3" max="5" width="11.57421875" style="21" customWidth="1"/>
    <col min="6" max="6" width="14.42187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9" s="42" customFormat="1" ht="36.75">
      <c r="A4" s="13">
        <f aca="true" t="shared" si="0" ref="A4:A9">A3+1</f>
        <v>1</v>
      </c>
      <c r="B4" s="40" t="s">
        <v>151</v>
      </c>
      <c r="C4" s="15" t="s">
        <v>71</v>
      </c>
      <c r="D4" s="15" t="s">
        <v>26</v>
      </c>
      <c r="E4" s="15">
        <v>3.269</v>
      </c>
      <c r="F4" s="15">
        <v>7.08</v>
      </c>
      <c r="G4" s="15">
        <f aca="true" t="shared" si="1" ref="G4:G9">F4*0.1</f>
        <v>0.7080000000000001</v>
      </c>
      <c r="H4" s="16"/>
      <c r="I4" s="15"/>
      <c r="J4" s="15">
        <f aca="true" t="shared" si="2" ref="J4:J9">G4+H4+I4</f>
        <v>0.7080000000000001</v>
      </c>
      <c r="K4" s="15"/>
      <c r="L4" s="19"/>
      <c r="M4" s="15"/>
      <c r="N4" s="15">
        <f aca="true" t="shared" si="3" ref="N4:N9">K4+L4+M4</f>
        <v>0</v>
      </c>
      <c r="O4" s="15">
        <v>1</v>
      </c>
      <c r="P4" s="15"/>
      <c r="Q4" s="18"/>
      <c r="R4" s="32">
        <f aca="true" t="shared" si="4" ref="R4:R9">E4+J4+N4+O4+P4</f>
        <v>4.977</v>
      </c>
      <c r="S4" s="44"/>
    </row>
    <row r="5" spans="1:19" s="42" customFormat="1" ht="26.25">
      <c r="A5" s="13">
        <f t="shared" si="0"/>
        <v>2</v>
      </c>
      <c r="B5" s="40" t="s">
        <v>143</v>
      </c>
      <c r="C5" s="15" t="s">
        <v>33</v>
      </c>
      <c r="D5" s="15" t="s">
        <v>111</v>
      </c>
      <c r="E5" s="15">
        <v>2.41</v>
      </c>
      <c r="F5" s="15">
        <v>6.8</v>
      </c>
      <c r="G5" s="15">
        <f t="shared" si="1"/>
        <v>0.68</v>
      </c>
      <c r="H5" s="15"/>
      <c r="I5" s="15"/>
      <c r="J5" s="15">
        <f t="shared" si="2"/>
        <v>0.68</v>
      </c>
      <c r="K5" s="15"/>
      <c r="L5" s="19"/>
      <c r="M5" s="15"/>
      <c r="N5" s="15">
        <f t="shared" si="3"/>
        <v>0</v>
      </c>
      <c r="O5" s="15"/>
      <c r="P5" s="15">
        <v>0.5</v>
      </c>
      <c r="Q5" s="18"/>
      <c r="R5" s="32">
        <f t="shared" si="4"/>
        <v>3.5900000000000003</v>
      </c>
      <c r="S5" s="44"/>
    </row>
    <row r="6" spans="1:19" s="42" customFormat="1" ht="24.75">
      <c r="A6" s="13">
        <f t="shared" si="0"/>
        <v>3</v>
      </c>
      <c r="B6" s="14" t="s">
        <v>158</v>
      </c>
      <c r="C6" s="15" t="s">
        <v>159</v>
      </c>
      <c r="D6" s="15"/>
      <c r="E6" s="15">
        <v>0.9460000000000001</v>
      </c>
      <c r="F6" s="15">
        <v>7.55</v>
      </c>
      <c r="G6" s="15">
        <f t="shared" si="1"/>
        <v>0.755</v>
      </c>
      <c r="H6" s="15"/>
      <c r="I6" s="15"/>
      <c r="J6" s="15">
        <f t="shared" si="2"/>
        <v>0.755</v>
      </c>
      <c r="K6" s="15"/>
      <c r="L6" s="19"/>
      <c r="M6" s="15"/>
      <c r="N6" s="15">
        <f t="shared" si="3"/>
        <v>0</v>
      </c>
      <c r="O6" s="15">
        <v>1</v>
      </c>
      <c r="P6" s="15"/>
      <c r="Q6" s="18"/>
      <c r="R6" s="32">
        <f t="shared" si="4"/>
        <v>2.701</v>
      </c>
      <c r="S6" s="44"/>
    </row>
    <row r="7" spans="1:18" s="1" customFormat="1" ht="36">
      <c r="A7" s="13">
        <f t="shared" si="0"/>
        <v>4</v>
      </c>
      <c r="B7" s="14" t="s">
        <v>70</v>
      </c>
      <c r="C7" s="15" t="s">
        <v>71</v>
      </c>
      <c r="D7" s="15"/>
      <c r="E7" s="15">
        <v>0.886</v>
      </c>
      <c r="F7" s="15">
        <v>8.1</v>
      </c>
      <c r="G7" s="15">
        <f t="shared" si="1"/>
        <v>0.81</v>
      </c>
      <c r="H7" s="16"/>
      <c r="I7" s="15"/>
      <c r="J7" s="15">
        <f t="shared" si="2"/>
        <v>0.81</v>
      </c>
      <c r="K7" s="15"/>
      <c r="L7" s="19"/>
      <c r="M7" s="15"/>
      <c r="N7" s="15">
        <f t="shared" si="3"/>
        <v>0</v>
      </c>
      <c r="O7" s="15">
        <v>1</v>
      </c>
      <c r="P7" s="15"/>
      <c r="Q7" s="18"/>
      <c r="R7" s="32">
        <f t="shared" si="4"/>
        <v>2.696</v>
      </c>
    </row>
    <row r="8" spans="1:18" s="1" customFormat="1" ht="24.75">
      <c r="A8" s="13">
        <f t="shared" si="0"/>
        <v>5</v>
      </c>
      <c r="B8" s="14" t="s">
        <v>112</v>
      </c>
      <c r="C8" s="15" t="s">
        <v>33</v>
      </c>
      <c r="D8" s="15" t="s">
        <v>111</v>
      </c>
      <c r="E8" s="15">
        <v>0.587</v>
      </c>
      <c r="F8" s="15">
        <v>6.88</v>
      </c>
      <c r="G8" s="15">
        <f t="shared" si="1"/>
        <v>0.6880000000000001</v>
      </c>
      <c r="H8" s="15"/>
      <c r="I8" s="15"/>
      <c r="J8" s="15">
        <f t="shared" si="2"/>
        <v>0.6880000000000001</v>
      </c>
      <c r="K8" s="15">
        <v>0.6000000000000001</v>
      </c>
      <c r="L8" s="19"/>
      <c r="M8" s="15"/>
      <c r="N8" s="15">
        <f t="shared" si="3"/>
        <v>0.6000000000000001</v>
      </c>
      <c r="O8" s="15"/>
      <c r="P8" s="15">
        <v>0.5</v>
      </c>
      <c r="Q8" s="18"/>
      <c r="R8" s="32">
        <f t="shared" si="4"/>
        <v>2.375</v>
      </c>
    </row>
    <row r="9" spans="1:18" ht="24.75">
      <c r="A9" s="13">
        <f t="shared" si="0"/>
        <v>6</v>
      </c>
      <c r="B9" s="14" t="s">
        <v>110</v>
      </c>
      <c r="C9" s="15" t="s">
        <v>33</v>
      </c>
      <c r="D9" s="15" t="s">
        <v>111</v>
      </c>
      <c r="E9" s="15">
        <v>0</v>
      </c>
      <c r="F9" s="15">
        <v>7.51</v>
      </c>
      <c r="G9" s="15">
        <f t="shared" si="1"/>
        <v>0.751</v>
      </c>
      <c r="H9" s="15"/>
      <c r="I9" s="15"/>
      <c r="J9" s="15">
        <f t="shared" si="2"/>
        <v>0.751</v>
      </c>
      <c r="K9" s="15"/>
      <c r="L9" s="19"/>
      <c r="M9" s="15"/>
      <c r="N9" s="15">
        <f t="shared" si="3"/>
        <v>0</v>
      </c>
      <c r="O9" s="15"/>
      <c r="P9" s="15">
        <v>0.5</v>
      </c>
      <c r="Q9" s="18"/>
      <c r="R9" s="32">
        <f t="shared" si="4"/>
        <v>1.251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5.57421875" style="21" customWidth="1"/>
    <col min="2" max="2" width="21.8515625" style="21" customWidth="1"/>
    <col min="3" max="5" width="11.57421875" style="21" customWidth="1"/>
    <col min="6" max="6" width="16.140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26.25">
      <c r="A4" s="13">
        <f aca="true" t="shared" si="0" ref="A4:A7">A3+1</f>
        <v>1</v>
      </c>
      <c r="B4" s="40" t="s">
        <v>53</v>
      </c>
      <c r="C4" s="15" t="s">
        <v>48</v>
      </c>
      <c r="D4" s="15"/>
      <c r="E4" s="15">
        <v>3.752</v>
      </c>
      <c r="F4" s="15">
        <v>6.53</v>
      </c>
      <c r="G4" s="15">
        <f aca="true" t="shared" si="1" ref="G4:G7">F4*0.1</f>
        <v>0.653</v>
      </c>
      <c r="H4" s="16"/>
      <c r="I4" s="15"/>
      <c r="J4" s="15">
        <f aca="true" t="shared" si="2" ref="J4:J7">G4+H4+I4</f>
        <v>0.653</v>
      </c>
      <c r="K4" s="15"/>
      <c r="L4" s="19"/>
      <c r="M4" s="15"/>
      <c r="N4" s="15">
        <f aca="true" t="shared" si="3" ref="N4:N7">K4+L4+M4</f>
        <v>0</v>
      </c>
      <c r="O4" s="15">
        <v>1</v>
      </c>
      <c r="P4" s="15"/>
      <c r="Q4" s="18"/>
      <c r="R4" s="39">
        <f aca="true" t="shared" si="4" ref="R4:R7">E4+J4+N4+O4+P4</f>
        <v>5.404999999999999</v>
      </c>
    </row>
    <row r="5" spans="1:18" s="1" customFormat="1" ht="48.75">
      <c r="A5" s="13">
        <f t="shared" si="0"/>
        <v>2</v>
      </c>
      <c r="B5" s="40" t="s">
        <v>145</v>
      </c>
      <c r="C5" s="15" t="s">
        <v>48</v>
      </c>
      <c r="D5" s="15" t="s">
        <v>146</v>
      </c>
      <c r="E5" s="15">
        <v>2.656</v>
      </c>
      <c r="F5" s="15">
        <v>8.35</v>
      </c>
      <c r="G5" s="15">
        <f t="shared" si="1"/>
        <v>0.835</v>
      </c>
      <c r="H5" s="15">
        <v>0.5</v>
      </c>
      <c r="I5" s="15"/>
      <c r="J5" s="15">
        <f t="shared" si="2"/>
        <v>1.335</v>
      </c>
      <c r="K5" s="15">
        <v>0.30000000000000004</v>
      </c>
      <c r="L5" s="19"/>
      <c r="M5" s="15"/>
      <c r="N5" s="15">
        <f t="shared" si="3"/>
        <v>0.30000000000000004</v>
      </c>
      <c r="O5" s="15">
        <v>1</v>
      </c>
      <c r="P5" s="15"/>
      <c r="Q5" s="18"/>
      <c r="R5" s="39">
        <f t="shared" si="4"/>
        <v>5.291</v>
      </c>
    </row>
    <row r="6" spans="1:18" s="1" customFormat="1" ht="36">
      <c r="A6" s="13">
        <f t="shared" si="0"/>
        <v>3</v>
      </c>
      <c r="B6" s="14" t="s">
        <v>59</v>
      </c>
      <c r="C6" s="15" t="s">
        <v>48</v>
      </c>
      <c r="D6" s="15"/>
      <c r="E6" s="15">
        <v>2.33</v>
      </c>
      <c r="F6" s="15">
        <v>6.94</v>
      </c>
      <c r="G6" s="15">
        <f t="shared" si="1"/>
        <v>0.6940000000000001</v>
      </c>
      <c r="H6" s="16"/>
      <c r="I6" s="15"/>
      <c r="J6" s="15">
        <f t="shared" si="2"/>
        <v>0.6940000000000001</v>
      </c>
      <c r="K6" s="15">
        <v>0.6000000000000001</v>
      </c>
      <c r="L6" s="19"/>
      <c r="M6" s="15"/>
      <c r="N6" s="15">
        <f t="shared" si="3"/>
        <v>0.6000000000000001</v>
      </c>
      <c r="O6" s="15">
        <v>1</v>
      </c>
      <c r="P6" s="15"/>
      <c r="Q6" s="18"/>
      <c r="R6" s="39">
        <f t="shared" si="4"/>
        <v>4.6240000000000006</v>
      </c>
    </row>
    <row r="7" spans="1:18" ht="36">
      <c r="A7" s="13">
        <f t="shared" si="0"/>
        <v>4</v>
      </c>
      <c r="B7" s="14" t="s">
        <v>47</v>
      </c>
      <c r="C7" s="15" t="s">
        <v>48</v>
      </c>
      <c r="D7" s="15"/>
      <c r="E7" s="15">
        <v>1.311</v>
      </c>
      <c r="F7" s="15">
        <v>6.63</v>
      </c>
      <c r="G7" s="15">
        <f t="shared" si="1"/>
        <v>0.663</v>
      </c>
      <c r="H7" s="16"/>
      <c r="I7" s="15"/>
      <c r="J7" s="15">
        <f t="shared" si="2"/>
        <v>0.663</v>
      </c>
      <c r="K7" s="15">
        <v>0.30000000000000004</v>
      </c>
      <c r="L7" s="19"/>
      <c r="M7" s="15"/>
      <c r="N7" s="15">
        <f t="shared" si="3"/>
        <v>0.30000000000000004</v>
      </c>
      <c r="O7" s="15">
        <v>1</v>
      </c>
      <c r="P7" s="15"/>
      <c r="Q7" s="18"/>
      <c r="R7" s="39">
        <f t="shared" si="4"/>
        <v>3.274</v>
      </c>
    </row>
    <row r="8" spans="2:18" ht="14.25">
      <c r="B8" s="14"/>
      <c r="C8" s="15"/>
      <c r="D8" s="15"/>
      <c r="E8" s="15"/>
      <c r="F8" s="15"/>
      <c r="G8" s="15"/>
      <c r="H8" s="16"/>
      <c r="I8" s="15"/>
      <c r="J8" s="15"/>
      <c r="K8" s="15"/>
      <c r="L8" s="19"/>
      <c r="M8" s="15"/>
      <c r="N8" s="15"/>
      <c r="O8" s="15"/>
      <c r="P8" s="15"/>
      <c r="Q8" s="18"/>
      <c r="R8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A1">
      <selection activeCell="B7" sqref="B7"/>
    </sheetView>
  </sheetViews>
  <sheetFormatPr defaultColWidth="11.421875" defaultRowHeight="12.75"/>
  <cols>
    <col min="1" max="1" width="5.140625" style="21" customWidth="1"/>
    <col min="2" max="2" width="29.00390625" style="21" customWidth="1"/>
    <col min="3" max="5" width="11.57421875" style="21" customWidth="1"/>
    <col min="6" max="6" width="14.8515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62.25">
      <c r="A4" s="13">
        <f aca="true" t="shared" si="0" ref="A4:A7">A3+1</f>
        <v>1</v>
      </c>
      <c r="B4" s="40" t="s">
        <v>160</v>
      </c>
      <c r="C4" s="18" t="s">
        <v>35</v>
      </c>
      <c r="D4" s="15" t="s">
        <v>119</v>
      </c>
      <c r="E4" s="15">
        <v>3.9</v>
      </c>
      <c r="F4" s="15">
        <v>6.98</v>
      </c>
      <c r="G4" s="15">
        <f aca="true" t="shared" si="1" ref="G4:G7">F4*0.1</f>
        <v>0.6980000000000001</v>
      </c>
      <c r="H4" s="16"/>
      <c r="I4" s="15"/>
      <c r="J4" s="15">
        <f aca="true" t="shared" si="2" ref="J4:J7">G4+H4+I4</f>
        <v>0.6980000000000001</v>
      </c>
      <c r="K4" s="15">
        <v>0.6000000000000001</v>
      </c>
      <c r="L4" s="19"/>
      <c r="M4" s="15"/>
      <c r="N4" s="15">
        <f aca="true" t="shared" si="3" ref="N4:N7">K4+L4+M4</f>
        <v>0.6000000000000001</v>
      </c>
      <c r="O4" s="15">
        <v>1</v>
      </c>
      <c r="P4" s="15"/>
      <c r="Q4" s="18"/>
      <c r="R4" s="32">
        <f aca="true" t="shared" si="4" ref="R4:R7">E4+J4+N4+O4+P4</f>
        <v>6.198</v>
      </c>
    </row>
    <row r="5" spans="1:18" s="42" customFormat="1" ht="59.25">
      <c r="A5" s="13">
        <f t="shared" si="0"/>
        <v>2</v>
      </c>
      <c r="B5" s="40" t="s">
        <v>140</v>
      </c>
      <c r="C5" s="15" t="s">
        <v>35</v>
      </c>
      <c r="D5" s="15" t="s">
        <v>36</v>
      </c>
      <c r="E5" s="15">
        <v>3.556</v>
      </c>
      <c r="F5" s="15">
        <v>6.95</v>
      </c>
      <c r="G5" s="15">
        <f t="shared" si="1"/>
        <v>0.6950000000000001</v>
      </c>
      <c r="H5" s="16"/>
      <c r="I5" s="15"/>
      <c r="J5" s="15">
        <f t="shared" si="2"/>
        <v>0.6950000000000001</v>
      </c>
      <c r="K5" s="15"/>
      <c r="L5" s="19"/>
      <c r="M5" s="15"/>
      <c r="N5" s="15">
        <f t="shared" si="3"/>
        <v>0</v>
      </c>
      <c r="O5" s="15">
        <v>1</v>
      </c>
      <c r="P5" s="15"/>
      <c r="Q5" s="18"/>
      <c r="R5" s="32">
        <f t="shared" si="4"/>
        <v>5.251</v>
      </c>
    </row>
    <row r="6" spans="1:18" s="42" customFormat="1" ht="59.25">
      <c r="A6" s="13">
        <f t="shared" si="0"/>
        <v>3</v>
      </c>
      <c r="B6" s="37" t="s">
        <v>40</v>
      </c>
      <c r="C6" s="15" t="s">
        <v>35</v>
      </c>
      <c r="D6" s="15"/>
      <c r="E6" s="15">
        <v>2.836</v>
      </c>
      <c r="F6" s="15">
        <v>7.23</v>
      </c>
      <c r="G6" s="15">
        <f t="shared" si="1"/>
        <v>0.7230000000000001</v>
      </c>
      <c r="H6" s="16"/>
      <c r="I6" s="15"/>
      <c r="J6" s="15">
        <f t="shared" si="2"/>
        <v>0.7230000000000001</v>
      </c>
      <c r="K6" s="15">
        <v>0.6000000000000001</v>
      </c>
      <c r="L6" s="19"/>
      <c r="M6" s="15"/>
      <c r="N6" s="15">
        <f t="shared" si="3"/>
        <v>0.6000000000000001</v>
      </c>
      <c r="O6" s="15">
        <v>1</v>
      </c>
      <c r="P6" s="15"/>
      <c r="Q6" s="18"/>
      <c r="R6" s="32">
        <f t="shared" si="4"/>
        <v>5.159000000000001</v>
      </c>
    </row>
    <row r="7" spans="1:18" s="1" customFormat="1" ht="59.25">
      <c r="A7" s="13">
        <f t="shared" si="0"/>
        <v>4</v>
      </c>
      <c r="B7" s="40" t="s">
        <v>34</v>
      </c>
      <c r="C7" s="15" t="s">
        <v>35</v>
      </c>
      <c r="D7" s="15" t="s">
        <v>36</v>
      </c>
      <c r="E7" s="15">
        <v>1.525</v>
      </c>
      <c r="F7" s="15">
        <v>7.05</v>
      </c>
      <c r="G7" s="15">
        <f t="shared" si="1"/>
        <v>0.7050000000000001</v>
      </c>
      <c r="H7" s="16"/>
      <c r="I7" s="15"/>
      <c r="J7" s="15">
        <f t="shared" si="2"/>
        <v>0.7050000000000001</v>
      </c>
      <c r="K7" s="15">
        <v>0.6000000000000001</v>
      </c>
      <c r="L7" s="19"/>
      <c r="M7" s="15"/>
      <c r="N7" s="15">
        <f t="shared" si="3"/>
        <v>0.6000000000000001</v>
      </c>
      <c r="O7" s="15">
        <v>1</v>
      </c>
      <c r="P7" s="15"/>
      <c r="Q7" s="18"/>
      <c r="R7" s="32">
        <f t="shared" si="4"/>
        <v>3.83</v>
      </c>
    </row>
    <row r="8" spans="1:18" s="1" customFormat="1" ht="13.5">
      <c r="A8" s="13"/>
      <c r="B8" s="14"/>
      <c r="C8" s="15"/>
      <c r="D8" s="15"/>
      <c r="E8" s="15"/>
      <c r="F8" s="15"/>
      <c r="G8" s="15"/>
      <c r="H8" s="16"/>
      <c r="I8" s="15"/>
      <c r="J8" s="15"/>
      <c r="K8" s="15"/>
      <c r="L8" s="19"/>
      <c r="M8" s="15"/>
      <c r="N8" s="15"/>
      <c r="O8" s="15"/>
      <c r="P8" s="15"/>
      <c r="Q8" s="18"/>
      <c r="R8" s="32"/>
    </row>
    <row r="9" spans="1:18" s="1" customFormat="1" ht="25.5" customHeight="1">
      <c r="A9" s="13"/>
      <c r="B9" s="41" t="s">
        <v>169</v>
      </c>
      <c r="C9" s="18"/>
      <c r="D9" s="15"/>
      <c r="E9" s="15"/>
      <c r="F9" s="15"/>
      <c r="G9" s="15"/>
      <c r="H9" s="16"/>
      <c r="I9" s="15"/>
      <c r="J9" s="15"/>
      <c r="K9" s="15"/>
      <c r="L9" s="19"/>
      <c r="M9" s="15"/>
      <c r="N9" s="15"/>
      <c r="O9" s="15"/>
      <c r="P9" s="15"/>
      <c r="Q9" s="18"/>
      <c r="R9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76" zoomScaleSheetLayoutView="76" workbookViewId="0" topLeftCell="A1">
      <selection activeCell="B4" sqref="B4"/>
    </sheetView>
  </sheetViews>
  <sheetFormatPr defaultColWidth="11.421875" defaultRowHeight="12.75"/>
  <cols>
    <col min="1" max="1" width="6.00390625" style="21" customWidth="1"/>
    <col min="2" max="2" width="23.7109375" style="21" customWidth="1"/>
    <col min="3" max="3" width="15.28125" style="21" customWidth="1"/>
    <col min="4" max="5" width="11.57421875" style="21" customWidth="1"/>
    <col min="6" max="6" width="14.140625" style="21" customWidth="1"/>
    <col min="7" max="16384" width="11.57421875" style="21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2" customFormat="1" ht="30.75" customHeight="1">
      <c r="A4" s="13">
        <v>1</v>
      </c>
      <c r="B4" s="40" t="s">
        <v>113</v>
      </c>
      <c r="C4" s="15" t="s">
        <v>31</v>
      </c>
      <c r="D4" s="15" t="s">
        <v>26</v>
      </c>
      <c r="E4" s="15">
        <v>3.445</v>
      </c>
      <c r="F4" s="15">
        <v>7.1</v>
      </c>
      <c r="G4" s="15">
        <f aca="true" t="shared" si="0" ref="G4:G17">F4*0.1</f>
        <v>0.71</v>
      </c>
      <c r="H4" s="16"/>
      <c r="I4" s="15"/>
      <c r="J4" s="15">
        <f aca="true" t="shared" si="1" ref="J4:J17">G4+H4+I4</f>
        <v>0.71</v>
      </c>
      <c r="K4" s="15">
        <v>0.30000000000000004</v>
      </c>
      <c r="L4" s="19"/>
      <c r="M4" s="15"/>
      <c r="N4" s="15">
        <f aca="true" t="shared" si="2" ref="N4:N17">K4+L4+M4</f>
        <v>0.30000000000000004</v>
      </c>
      <c r="O4" s="15">
        <v>1</v>
      </c>
      <c r="P4" s="15"/>
      <c r="Q4" s="18"/>
      <c r="R4" s="32">
        <f aca="true" t="shared" si="3" ref="R4:R17">E4+J4+N4+O4+P4</f>
        <v>5.454999999999999</v>
      </c>
    </row>
    <row r="5" spans="1:18" s="1" customFormat="1" ht="28.5" customHeight="1">
      <c r="A5" s="13">
        <f aca="true" t="shared" si="4" ref="A5:A17">A4+1</f>
        <v>2</v>
      </c>
      <c r="B5" s="40" t="s">
        <v>78</v>
      </c>
      <c r="C5" s="15" t="s">
        <v>31</v>
      </c>
      <c r="D5" s="15"/>
      <c r="E5" s="15">
        <v>3.15</v>
      </c>
      <c r="F5" s="15">
        <v>7.04</v>
      </c>
      <c r="G5" s="15">
        <f t="shared" si="0"/>
        <v>0.7040000000000001</v>
      </c>
      <c r="H5" s="15">
        <v>0.5</v>
      </c>
      <c r="I5" s="15"/>
      <c r="J5" s="15">
        <f t="shared" si="1"/>
        <v>1.2040000000000002</v>
      </c>
      <c r="K5" s="15"/>
      <c r="L5" s="19"/>
      <c r="M5" s="15"/>
      <c r="N5" s="15">
        <f t="shared" si="2"/>
        <v>0</v>
      </c>
      <c r="O5" s="15">
        <v>1</v>
      </c>
      <c r="P5" s="15"/>
      <c r="Q5" s="18"/>
      <c r="R5" s="32">
        <f t="shared" si="3"/>
        <v>5.354</v>
      </c>
    </row>
    <row r="6" spans="1:18" s="42" customFormat="1" ht="27" customHeight="1">
      <c r="A6" s="13">
        <f t="shared" si="4"/>
        <v>3</v>
      </c>
      <c r="B6" s="14" t="s">
        <v>29</v>
      </c>
      <c r="C6" s="15" t="s">
        <v>30</v>
      </c>
      <c r="D6" s="15" t="s">
        <v>31</v>
      </c>
      <c r="E6" s="15">
        <v>3.297</v>
      </c>
      <c r="F6" s="15">
        <v>6.84</v>
      </c>
      <c r="G6" s="15">
        <f t="shared" si="0"/>
        <v>0.684</v>
      </c>
      <c r="H6" s="16"/>
      <c r="I6" s="15"/>
      <c r="J6" s="15">
        <f t="shared" si="1"/>
        <v>0.684</v>
      </c>
      <c r="K6" s="15">
        <v>0.6000000000000001</v>
      </c>
      <c r="L6" s="19"/>
      <c r="M6" s="15"/>
      <c r="N6" s="15">
        <f t="shared" si="2"/>
        <v>0.6000000000000001</v>
      </c>
      <c r="O6" s="21"/>
      <c r="P6" s="15">
        <v>0.5</v>
      </c>
      <c r="Q6" s="18"/>
      <c r="R6" s="32">
        <f t="shared" si="3"/>
        <v>5.081</v>
      </c>
    </row>
    <row r="7" spans="1:18" s="1" customFormat="1" ht="24.75">
      <c r="A7" s="13">
        <f t="shared" si="4"/>
        <v>4</v>
      </c>
      <c r="B7" s="14" t="s">
        <v>39</v>
      </c>
      <c r="C7" s="15" t="s">
        <v>31</v>
      </c>
      <c r="D7" s="15"/>
      <c r="E7" s="15">
        <v>1.7730000000000001</v>
      </c>
      <c r="F7" s="15">
        <v>7.11</v>
      </c>
      <c r="G7" s="15">
        <f t="shared" si="0"/>
        <v>0.7110000000000001</v>
      </c>
      <c r="H7" s="15">
        <v>0.5</v>
      </c>
      <c r="I7" s="15"/>
      <c r="J7" s="15">
        <f t="shared" si="1"/>
        <v>1.211</v>
      </c>
      <c r="K7" s="15"/>
      <c r="L7" s="19"/>
      <c r="M7" s="15"/>
      <c r="N7" s="15">
        <f t="shared" si="2"/>
        <v>0</v>
      </c>
      <c r="O7" s="15">
        <v>1</v>
      </c>
      <c r="P7" s="15"/>
      <c r="Q7" s="18"/>
      <c r="R7" s="32">
        <f t="shared" si="3"/>
        <v>3.984</v>
      </c>
    </row>
    <row r="8" spans="1:18" s="1" customFormat="1" ht="54" customHeight="1">
      <c r="A8" s="13">
        <f t="shared" si="4"/>
        <v>5</v>
      </c>
      <c r="B8" s="14" t="s">
        <v>139</v>
      </c>
      <c r="C8" s="15" t="s">
        <v>55</v>
      </c>
      <c r="D8" s="15" t="s">
        <v>31</v>
      </c>
      <c r="E8" s="15">
        <v>2.232</v>
      </c>
      <c r="F8" s="15">
        <v>6.52</v>
      </c>
      <c r="G8" s="15">
        <f t="shared" si="0"/>
        <v>0.652</v>
      </c>
      <c r="H8" s="16"/>
      <c r="I8" s="15"/>
      <c r="J8" s="15">
        <f t="shared" si="1"/>
        <v>0.652</v>
      </c>
      <c r="K8" s="15">
        <v>0.30000000000000004</v>
      </c>
      <c r="L8" s="19"/>
      <c r="M8" s="15"/>
      <c r="N8" s="15">
        <f t="shared" si="2"/>
        <v>0.30000000000000004</v>
      </c>
      <c r="O8" s="21"/>
      <c r="P8" s="15">
        <v>0.5</v>
      </c>
      <c r="Q8" s="18"/>
      <c r="R8" s="32">
        <f t="shared" si="3"/>
        <v>3.684</v>
      </c>
    </row>
    <row r="9" spans="1:18" s="1" customFormat="1" ht="37.5" customHeight="1">
      <c r="A9" s="13">
        <f t="shared" si="4"/>
        <v>6</v>
      </c>
      <c r="B9" s="14" t="s">
        <v>88</v>
      </c>
      <c r="C9" s="15" t="s">
        <v>31</v>
      </c>
      <c r="D9" s="15"/>
      <c r="E9" s="15">
        <v>1.38</v>
      </c>
      <c r="F9" s="15">
        <v>6.89</v>
      </c>
      <c r="G9" s="15">
        <f t="shared" si="0"/>
        <v>0.6890000000000001</v>
      </c>
      <c r="H9" s="16"/>
      <c r="I9" s="15"/>
      <c r="J9" s="15">
        <f t="shared" si="1"/>
        <v>0.6890000000000001</v>
      </c>
      <c r="K9" s="15">
        <v>0.6000000000000001</v>
      </c>
      <c r="L9" s="19"/>
      <c r="M9" s="15"/>
      <c r="N9" s="15">
        <f t="shared" si="2"/>
        <v>0.6000000000000001</v>
      </c>
      <c r="O9" s="15">
        <v>1</v>
      </c>
      <c r="P9" s="15"/>
      <c r="Q9" s="18"/>
      <c r="R9" s="32">
        <f t="shared" si="3"/>
        <v>3.669</v>
      </c>
    </row>
    <row r="10" spans="1:18" s="1" customFormat="1" ht="36.75" customHeight="1">
      <c r="A10" s="13">
        <f t="shared" si="4"/>
        <v>7</v>
      </c>
      <c r="B10" s="14" t="s">
        <v>82</v>
      </c>
      <c r="C10" s="15" t="s">
        <v>31</v>
      </c>
      <c r="D10" s="15" t="s">
        <v>83</v>
      </c>
      <c r="E10" s="15">
        <v>1.18</v>
      </c>
      <c r="F10" s="15">
        <v>7.33</v>
      </c>
      <c r="G10" s="15">
        <f t="shared" si="0"/>
        <v>0.7330000000000001</v>
      </c>
      <c r="H10" s="16">
        <v>0.5</v>
      </c>
      <c r="I10" s="15"/>
      <c r="J10" s="15">
        <f t="shared" si="1"/>
        <v>1.233</v>
      </c>
      <c r="K10" s="15"/>
      <c r="L10" s="19"/>
      <c r="M10" s="15"/>
      <c r="N10" s="15">
        <f t="shared" si="2"/>
        <v>0</v>
      </c>
      <c r="O10" s="15">
        <v>1</v>
      </c>
      <c r="P10" s="15"/>
      <c r="Q10" s="18"/>
      <c r="R10" s="32">
        <f t="shared" si="3"/>
        <v>3.4130000000000003</v>
      </c>
    </row>
    <row r="11" spans="1:18" s="1" customFormat="1" ht="30" customHeight="1">
      <c r="A11" s="13">
        <f t="shared" si="4"/>
        <v>8</v>
      </c>
      <c r="B11" s="14" t="s">
        <v>52</v>
      </c>
      <c r="C11" s="15" t="s">
        <v>31</v>
      </c>
      <c r="D11" s="15"/>
      <c r="E11" s="15">
        <v>0.881</v>
      </c>
      <c r="F11" s="15">
        <v>6.85</v>
      </c>
      <c r="G11" s="15">
        <f t="shared" si="0"/>
        <v>0.685</v>
      </c>
      <c r="H11" s="16"/>
      <c r="I11" s="15"/>
      <c r="J11" s="15">
        <f t="shared" si="1"/>
        <v>0.685</v>
      </c>
      <c r="K11" s="15">
        <v>0.6000000000000001</v>
      </c>
      <c r="L11" s="19"/>
      <c r="M11" s="15"/>
      <c r="N11" s="15">
        <f t="shared" si="2"/>
        <v>0.6000000000000001</v>
      </c>
      <c r="O11" s="15">
        <v>1</v>
      </c>
      <c r="P11" s="15"/>
      <c r="Q11" s="18"/>
      <c r="R11" s="32">
        <f t="shared" si="3"/>
        <v>3.1660000000000004</v>
      </c>
    </row>
    <row r="12" spans="1:18" s="1" customFormat="1" ht="33.75" customHeight="1">
      <c r="A12" s="13">
        <f t="shared" si="4"/>
        <v>9</v>
      </c>
      <c r="B12" s="14" t="s">
        <v>150</v>
      </c>
      <c r="C12" s="15" t="s">
        <v>31</v>
      </c>
      <c r="D12" s="15"/>
      <c r="E12" s="15">
        <v>1.108</v>
      </c>
      <c r="F12" s="15">
        <v>6.74</v>
      </c>
      <c r="G12" s="15">
        <f t="shared" si="0"/>
        <v>0.674</v>
      </c>
      <c r="H12" s="16"/>
      <c r="I12" s="15"/>
      <c r="J12" s="15">
        <f t="shared" si="1"/>
        <v>0.674</v>
      </c>
      <c r="K12" s="15">
        <v>0.30000000000000004</v>
      </c>
      <c r="L12" s="19"/>
      <c r="M12" s="15"/>
      <c r="N12" s="15">
        <f t="shared" si="2"/>
        <v>0.30000000000000004</v>
      </c>
      <c r="O12" s="15">
        <v>1</v>
      </c>
      <c r="P12" s="15"/>
      <c r="Q12" s="18"/>
      <c r="R12" s="32">
        <f t="shared" si="3"/>
        <v>3.082</v>
      </c>
    </row>
    <row r="13" spans="1:18" s="1" customFormat="1" ht="39" customHeight="1">
      <c r="A13" s="13">
        <f t="shared" si="4"/>
        <v>10</v>
      </c>
      <c r="B13" s="14" t="s">
        <v>157</v>
      </c>
      <c r="C13" s="15" t="s">
        <v>31</v>
      </c>
      <c r="D13" s="15" t="s">
        <v>36</v>
      </c>
      <c r="E13" s="15">
        <v>0.295</v>
      </c>
      <c r="F13" s="15">
        <v>7.25</v>
      </c>
      <c r="G13" s="15">
        <f t="shared" si="0"/>
        <v>0.7250000000000001</v>
      </c>
      <c r="H13" s="16"/>
      <c r="I13" s="15"/>
      <c r="J13" s="15">
        <f t="shared" si="1"/>
        <v>0.7250000000000001</v>
      </c>
      <c r="K13" s="15">
        <v>0.6000000000000001</v>
      </c>
      <c r="L13" s="19"/>
      <c r="M13" s="15"/>
      <c r="N13" s="15">
        <f t="shared" si="2"/>
        <v>0.6000000000000001</v>
      </c>
      <c r="O13" s="15">
        <v>1</v>
      </c>
      <c r="P13" s="15"/>
      <c r="Q13" s="18"/>
      <c r="R13" s="32">
        <f t="shared" si="3"/>
        <v>2.62</v>
      </c>
    </row>
    <row r="14" spans="1:18" ht="26.25">
      <c r="A14" s="13">
        <f t="shared" si="4"/>
        <v>11</v>
      </c>
      <c r="B14" s="14" t="s">
        <v>46</v>
      </c>
      <c r="C14" s="15" t="s">
        <v>31</v>
      </c>
      <c r="D14" s="15"/>
      <c r="E14" s="15">
        <v>0.214</v>
      </c>
      <c r="F14" s="15">
        <v>6.8</v>
      </c>
      <c r="G14" s="15">
        <f t="shared" si="0"/>
        <v>0.68</v>
      </c>
      <c r="H14" s="15"/>
      <c r="I14" s="15"/>
      <c r="J14" s="15">
        <f t="shared" si="1"/>
        <v>0.68</v>
      </c>
      <c r="K14" s="15"/>
      <c r="L14" s="19"/>
      <c r="M14" s="15"/>
      <c r="N14" s="15">
        <f t="shared" si="2"/>
        <v>0</v>
      </c>
      <c r="O14" s="15">
        <v>1</v>
      </c>
      <c r="P14" s="15"/>
      <c r="Q14" s="18"/>
      <c r="R14" s="32">
        <f t="shared" si="3"/>
        <v>1.8940000000000001</v>
      </c>
    </row>
    <row r="15" spans="1:18" ht="30" customHeight="1">
      <c r="A15" s="13">
        <f t="shared" si="4"/>
        <v>12</v>
      </c>
      <c r="B15" s="14" t="s">
        <v>161</v>
      </c>
      <c r="C15" s="15" t="s">
        <v>31</v>
      </c>
      <c r="D15" s="15"/>
      <c r="E15" s="15">
        <v>0</v>
      </c>
      <c r="F15" s="15">
        <v>8.39</v>
      </c>
      <c r="G15" s="15">
        <f t="shared" si="0"/>
        <v>0.8390000000000001</v>
      </c>
      <c r="H15" s="16"/>
      <c r="I15" s="15"/>
      <c r="J15" s="15">
        <f t="shared" si="1"/>
        <v>0.8390000000000001</v>
      </c>
      <c r="K15" s="15"/>
      <c r="L15" s="19"/>
      <c r="M15" s="15"/>
      <c r="N15" s="15">
        <f t="shared" si="2"/>
        <v>0</v>
      </c>
      <c r="O15" s="15">
        <v>1</v>
      </c>
      <c r="P15" s="15"/>
      <c r="Q15" s="18"/>
      <c r="R15" s="32">
        <f t="shared" si="3"/>
        <v>1.839</v>
      </c>
    </row>
    <row r="16" spans="1:18" ht="24.75">
      <c r="A16" s="13">
        <f t="shared" si="4"/>
        <v>13</v>
      </c>
      <c r="B16" s="14" t="s">
        <v>104</v>
      </c>
      <c r="C16" s="15" t="s">
        <v>31</v>
      </c>
      <c r="D16" s="15"/>
      <c r="E16" s="15">
        <v>0</v>
      </c>
      <c r="F16" s="15">
        <v>6.88</v>
      </c>
      <c r="G16" s="15">
        <f t="shared" si="0"/>
        <v>0.6880000000000001</v>
      </c>
      <c r="H16" s="15"/>
      <c r="I16" s="15"/>
      <c r="J16" s="15">
        <f t="shared" si="1"/>
        <v>0.6880000000000001</v>
      </c>
      <c r="K16" s="15"/>
      <c r="L16" s="19"/>
      <c r="M16" s="15"/>
      <c r="N16" s="15">
        <f t="shared" si="2"/>
        <v>0</v>
      </c>
      <c r="O16" s="15">
        <v>1</v>
      </c>
      <c r="P16" s="15"/>
      <c r="Q16" s="18"/>
      <c r="R16" s="32">
        <f t="shared" si="3"/>
        <v>1.6880000000000002</v>
      </c>
    </row>
    <row r="17" spans="1:18" s="1" customFormat="1" ht="28.5" customHeight="1">
      <c r="A17" s="13">
        <f t="shared" si="4"/>
        <v>14</v>
      </c>
      <c r="B17" s="14" t="s">
        <v>130</v>
      </c>
      <c r="C17" s="15" t="s">
        <v>31</v>
      </c>
      <c r="D17" s="15"/>
      <c r="E17" s="15">
        <v>0</v>
      </c>
      <c r="F17" s="15">
        <v>6.49</v>
      </c>
      <c r="G17" s="15">
        <f t="shared" si="0"/>
        <v>0.649</v>
      </c>
      <c r="H17" s="16"/>
      <c r="I17" s="15"/>
      <c r="J17" s="15">
        <f t="shared" si="1"/>
        <v>0.649</v>
      </c>
      <c r="K17" s="15"/>
      <c r="L17" s="19"/>
      <c r="M17" s="15"/>
      <c r="N17" s="15">
        <f t="shared" si="2"/>
        <v>0</v>
      </c>
      <c r="O17" s="15">
        <v>1</v>
      </c>
      <c r="P17" s="15"/>
      <c r="Q17" s="18"/>
      <c r="R17" s="32">
        <f t="shared" si="3"/>
        <v>1.649</v>
      </c>
    </row>
    <row r="18" spans="1:18" s="1" customFormat="1" ht="39.75" customHeight="1">
      <c r="A18" s="13"/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43"/>
      <c r="M18" s="18"/>
      <c r="N18" s="18"/>
      <c r="O18" s="18"/>
      <c r="P18" s="18"/>
      <c r="Q18" s="18"/>
      <c r="R18" s="32"/>
    </row>
    <row r="19" spans="1:18" s="1" customFormat="1" ht="13.5">
      <c r="A19" s="13"/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43"/>
      <c r="M19" s="18"/>
      <c r="N19" s="18"/>
      <c r="O19" s="18"/>
      <c r="P19" s="18"/>
      <c r="Q19" s="18"/>
      <c r="R19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2015-12-09T10:41:13Z</cp:lastPrinted>
  <dcterms:created xsi:type="dcterms:W3CDTF">2009-04-16T09:32:48Z</dcterms:created>
  <dcterms:modified xsi:type="dcterms:W3CDTF">2016-11-23T11:39:22Z</dcterms:modified>
  <cp:category/>
  <cp:version/>
  <cp:contentType/>
  <cp:contentStatus/>
  <cp:revision>477</cp:revision>
</cp:coreProperties>
</file>