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625" windowHeight="13635" activeTab="0"/>
  </bookViews>
  <sheets>
    <sheet name="τελικός" sheetId="1" r:id="rId1"/>
    <sheet name="θερμικές απώλειες" sheetId="2" r:id="rId2"/>
    <sheet name="προμέτρηση" sheetId="3" r:id="rId3"/>
  </sheets>
  <definedNames>
    <definedName name="_xlnm.Print_Area" localSheetId="0">'τελικός'!$A$1:$I$43</definedName>
  </definedNames>
  <calcPr fullCalcOnLoad="1"/>
</workbook>
</file>

<file path=xl/sharedStrings.xml><?xml version="1.0" encoding="utf-8"?>
<sst xmlns="http://schemas.openxmlformats.org/spreadsheetml/2006/main" count="167" uniqueCount="117">
  <si>
    <t>ΕΛΛΗΝΙΚΗ ΔΗΜΟΚΡΑΤΙΑ</t>
  </si>
  <si>
    <t>ΝΟΜΟΣ ΘΕΣΣΑΛΟΝΙΚΗΣ</t>
  </si>
  <si>
    <t>ΠΡΟΫΠΟΛΟΓΙΣΜΟΣ ΜΕΛΕΤΗΣ</t>
  </si>
  <si>
    <t>ΚΩΔ. ΑΡΘΡΟΥ</t>
  </si>
  <si>
    <t>ΠΕΡΙΓΡΑΦΗ ΕΡΓΑΣΙΑΣ</t>
  </si>
  <si>
    <t>ΚΩΔ. ΑΝΑΘ/ΣΗΣ</t>
  </si>
  <si>
    <t>ΤΙΜΗ ΜΟΝ.</t>
  </si>
  <si>
    <t>ΜΕΡΙΚΗ ΔΑΠΑΝΗ</t>
  </si>
  <si>
    <t>ΟΛΙΚΗ ΔΑΠΑΝΗ</t>
  </si>
  <si>
    <t>Μ.Μ.</t>
  </si>
  <si>
    <t>m2</t>
  </si>
  <si>
    <t>Α. Τ.</t>
  </si>
  <si>
    <t>m3</t>
  </si>
  <si>
    <t>Καθαίρεση επικεραμώσεων</t>
  </si>
  <si>
    <t>ΟΙΚ2241</t>
  </si>
  <si>
    <t>ΠΟΣΟΤΗΤΑ</t>
  </si>
  <si>
    <t>ΟΙΚ2275</t>
  </si>
  <si>
    <t>Σανίδωμα στέγης</t>
  </si>
  <si>
    <t>ΟΙΚ52.80.03</t>
  </si>
  <si>
    <t>ΟΙΚ5283</t>
  </si>
  <si>
    <t>Επικεράμωση με κεραμίδια</t>
  </si>
  <si>
    <t>ΟΙΚ72.11</t>
  </si>
  <si>
    <t>ΟΙΚ7211</t>
  </si>
  <si>
    <t>Επίστρωση με μεμβράνη</t>
  </si>
  <si>
    <t>ΟΙΚ79.10</t>
  </si>
  <si>
    <t>ΟΙΚ7912</t>
  </si>
  <si>
    <t>ΟΙΚ52.79.02</t>
  </si>
  <si>
    <t>ΟΙΚ5280</t>
  </si>
  <si>
    <t>ΟΜΑΔΑ Γ - ΕΠΙΚΕΡΑΜΩΣΕΙΣ - ΕΠΙΣΤΡΩΣΕΙΣ :</t>
  </si>
  <si>
    <t>Τμήμα 1 - τάξεις Α1 έως αίθουσα γαλλικών</t>
  </si>
  <si>
    <t>τοίχος</t>
  </si>
  <si>
    <t>πόρτα</t>
  </si>
  <si>
    <t>παράθυρο</t>
  </si>
  <si>
    <t>Τμήμα 2 - τάξεις Δ2</t>
  </si>
  <si>
    <t>Τάξη Α1</t>
  </si>
  <si>
    <t>Τάξη Α2</t>
  </si>
  <si>
    <t>Τάξη Β1</t>
  </si>
  <si>
    <t>Τάξη Β2</t>
  </si>
  <si>
    <t>Τάξη Γ1</t>
  </si>
  <si>
    <t>Τάξη Γ2</t>
  </si>
  <si>
    <t>Τάξη Δ1</t>
  </si>
  <si>
    <t>Τάξη Δ2</t>
  </si>
  <si>
    <t>Τάξη Ε1</t>
  </si>
  <si>
    <t>Τάξη Ε2</t>
  </si>
  <si>
    <t>Τάξη ΣΤ1</t>
  </si>
  <si>
    <t>Τάξη ΣΤ2</t>
  </si>
  <si>
    <t>Προθάλαμος καθηγητών</t>
  </si>
  <si>
    <t>Γραφείο καθηγητών</t>
  </si>
  <si>
    <t>Γραφείο διευθυντή</t>
  </si>
  <si>
    <t>Κουζίνα καθηγητών</t>
  </si>
  <si>
    <t>WC καθηγητών</t>
  </si>
  <si>
    <t>Αίθουσα τεχνικών - γαλλικών</t>
  </si>
  <si>
    <t>ΧΩΡΟΣ</t>
  </si>
  <si>
    <t>ΜΗΚΟΣ</t>
  </si>
  <si>
    <t>ΠΛΑΤΟΣ</t>
  </si>
  <si>
    <t>ΥΨΟΣ</t>
  </si>
  <si>
    <t>σε μέτρα</t>
  </si>
  <si>
    <t>Τμήμα ένταξης</t>
  </si>
  <si>
    <t>ΟΓΚΟΣ</t>
  </si>
  <si>
    <t>ΥΠΑΡΧΟΥΣΑ ΚΑΤΑΣΤΑΣΗ</t>
  </si>
  <si>
    <t>φέτες</t>
  </si>
  <si>
    <t>άβακες</t>
  </si>
  <si>
    <t>ικαν.</t>
  </si>
  <si>
    <t>1,0 m</t>
  </si>
  <si>
    <t>άλλο</t>
  </si>
  <si>
    <t>0,8 m</t>
  </si>
  <si>
    <t>λαδιού</t>
  </si>
  <si>
    <t>0,9 m</t>
  </si>
  <si>
    <t>συνολο</t>
  </si>
  <si>
    <t>ΕΜΠΕΙΡΙΚΟΣ ΥΠΟΛΟΓΙΣΜΟΣ</t>
  </si>
  <si>
    <t>εμπειρικός συντελεστής :</t>
  </si>
  <si>
    <t>Πολιτικός Μηχανικός</t>
  </si>
  <si>
    <t>ΕΡΓΟ :</t>
  </si>
  <si>
    <t>ΔΑΠΑΝΗ ΟΜΑΔΑΣ Γ - ΕΠΙΚΕΡΑΜΩΣΕΙΣ - ΕΠΙΣΤΡΩΣΕΙΣ :</t>
  </si>
  <si>
    <t>ΣΥΝΟΛΟ ΟΜΑΔΩΝ (Α+Β+Γ)</t>
  </si>
  <si>
    <t>ΜΕΡΙΚΟ ΣΥΝΟΛΟ</t>
  </si>
  <si>
    <t>ΓΕΝΙΚΟ ΣΥΝΟΛΟ</t>
  </si>
  <si>
    <t>ΦΠΑ 23%</t>
  </si>
  <si>
    <t>ΔΗΜΟΣ ΚΟΡΔΕΛΙΟΥ-ΕΥΟΣΜΟΥ</t>
  </si>
  <si>
    <t>Δ/ΝΣΗ ΜΕΛΕΤΩΝ ΚΑΙ ΕΡΓΩΝ</t>
  </si>
  <si>
    <t xml:space="preserve">ΤΜΗΜΑ ΜΕΛΕΤΩΝ ΚΑΙ  </t>
  </si>
  <si>
    <t>Παπαδοπούλου Γερακίνα</t>
  </si>
  <si>
    <t>ΑΡ  ΜΕΛ : 1/2013</t>
  </si>
  <si>
    <t>ΟΙΚ22.22.02</t>
  </si>
  <si>
    <t>ΟΙΚ22.50</t>
  </si>
  <si>
    <t>Τεγίδωση στέγης από ξυλεία πριστή</t>
  </si>
  <si>
    <t>ΟΜΑΔΑ Β - ΞΥΛΙΝΑ ΠΑΤΩΜΑΤΑ - ΟΡΟΦΕΣ</t>
  </si>
  <si>
    <t>ΟΜΑΔΑ Α - ΚΑΘΑΙΡΕΣΕΙΣ - ΦΟΡΤΟΕΚΦΟΡΤΩΣΕΙΣ - ΜΕΤΑΦΟΡΕΣ</t>
  </si>
  <si>
    <t>Οικονόμου Ζαφείριος</t>
  </si>
  <si>
    <t>Αρχιρέκτων Μηχανικός</t>
  </si>
  <si>
    <t>με Β' Βαθμό</t>
  </si>
  <si>
    <t>με Δ' Βαθμό</t>
  </si>
  <si>
    <t>με Δ' Βθμό</t>
  </si>
  <si>
    <t>Σαβίνα Σταυρούλη</t>
  </si>
  <si>
    <t>Ο Προιστάμενος</t>
  </si>
  <si>
    <t>Μελετων&amp; Έργων</t>
  </si>
  <si>
    <t>Ο Συντάξας</t>
  </si>
  <si>
    <t>25.2.2013</t>
  </si>
  <si>
    <t>ΔΑΠΑΝΗ ΟΜΑΔΑΣ Β - ΞΥΛΙΝΑ ΠΑΤΩΜΑΤΑ - ΟΡΟΦΕΣ :</t>
  </si>
  <si>
    <t>του Τμήματος</t>
  </si>
  <si>
    <t>της Διευθυνσης</t>
  </si>
  <si>
    <t>Μελετών &amp; Επίβλεψης Τεχν. Έργων</t>
  </si>
  <si>
    <t>ΣΤΡΟΓΓΥΛΟΠΟΙΗΣΗ</t>
  </si>
  <si>
    <t>ΑΝΑΘΕΩΡΗΣΗ 1%</t>
  </si>
  <si>
    <t>ΑΠΟΛΟΓΙΣΤΙΚΕΣ ΕΡΓΑΣΙΕΣ</t>
  </si>
  <si>
    <t>Αποξύλωση δαπέδων ή επενδύσεων</t>
  </si>
  <si>
    <t>ΕΠΙΣΚΕΥΗ ΣΤΕΓΗΣ ΣΤΟ</t>
  </si>
  <si>
    <t>ΣΧΟΛΙΚΟ ΣΥΓΚΡΟΤΗΜΑ</t>
  </si>
  <si>
    <t>1ου - 7ου ΔΗΜΟΤΙΚΟ ΣΧΟΛΕΙΟΥ</t>
  </si>
  <si>
    <t>ΕΛΕΥΘΕΡΙΟΥ-ΚΟΡΔΕΛΙΟΥ</t>
  </si>
  <si>
    <t>ΕΠΙΒΛΕΨΕΩΝ ΤΕΧΝΙΚΩΝ ΕΡΓΩΝ</t>
  </si>
  <si>
    <t>ΕΡΓΟΛΑΒΙΚΟ ΟΦΕΛΟΣ 18%</t>
  </si>
  <si>
    <t>ΑΘΡΟΙΣΜΑ</t>
  </si>
  <si>
    <t>ΑΠΡΟΒΛΕΠΤΑ 15%</t>
  </si>
  <si>
    <t>ΔΑΠΑΝΗ ΟΜΑΔΑΣ Α - ΚΑΘΑΙΡΕΣΕΙΣ-ΦΟΡΤΟΕΚΦΟΡΤΩΣΕΙΣ - ΜΕΤΑΦΟΡΕΣ :</t>
  </si>
  <si>
    <t>5.4.2013</t>
  </si>
  <si>
    <t xml:space="preserve">  5.4.2013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</si>
</sst>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  <numFmt numFmtId="177" formatCode="0.0"/>
    <numFmt numFmtId="178" formatCode="0.000"/>
    <numFmt numFmtId="179" formatCode="_-* #,##0.0\ _€_-;\-* #,##0.0\ _€_-;_-* &quot;-&quot;??\ _€_-;_-@_-"/>
    <numFmt numFmtId="180" formatCode="_-* #,##0.0\ _€_-;\-* #,##0.0\ _€_-;_-* &quot;-&quot;?\ _€_-;_-@_-"/>
    <numFmt numFmtId="181" formatCode="_-* #,##0\ _€_-;\-* #,##0\ _€_-;_-* &quot;-&quot;??\ _€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\ &quot;€&quot;"/>
  </numFmts>
  <fonts count="47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name val="Arial"/>
      <family val="2"/>
    </font>
    <font>
      <sz val="12"/>
      <name val="Arial Greek"/>
      <family val="0"/>
    </font>
    <font>
      <b/>
      <sz val="12"/>
      <name val="Arial Greek"/>
      <family val="2"/>
    </font>
    <font>
      <b/>
      <i/>
      <sz val="12"/>
      <name val="Arial Greek"/>
      <family val="0"/>
    </font>
    <font>
      <b/>
      <u val="single"/>
      <sz val="12"/>
      <name val="Arial Greek"/>
      <family val="0"/>
    </font>
    <font>
      <b/>
      <i/>
      <u val="single"/>
      <sz val="12"/>
      <name val="Arial Greek"/>
      <family val="0"/>
    </font>
    <font>
      <b/>
      <sz val="10"/>
      <name val="Arial Greek"/>
      <family val="0"/>
    </font>
    <font>
      <b/>
      <sz val="12"/>
      <name val="Arial"/>
      <family val="2"/>
    </font>
    <font>
      <b/>
      <u val="single"/>
      <sz val="14"/>
      <name val="Arial Greek"/>
      <family val="2"/>
    </font>
    <font>
      <sz val="14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1" applyNumberFormat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43" fontId="4" fillId="0" borderId="16" xfId="49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79" fontId="7" fillId="0" borderId="0" xfId="49" applyNumberFormat="1" applyFont="1" applyAlignment="1">
      <alignment horizontal="center"/>
    </xf>
    <xf numFmtId="43" fontId="7" fillId="0" borderId="0" xfId="49" applyFont="1" applyAlignment="1">
      <alignment horizontal="center"/>
    </xf>
    <xf numFmtId="0" fontId="5" fillId="0" borderId="17" xfId="0" applyFont="1" applyFill="1" applyBorder="1" applyAlignment="1">
      <alignment/>
    </xf>
    <xf numFmtId="2" fontId="8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2" fontId="4" fillId="0" borderId="0" xfId="0" applyNumberFormat="1" applyFont="1" applyAlignment="1">
      <alignment wrapText="1"/>
    </xf>
    <xf numFmtId="2" fontId="3" fillId="0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wrapText="1"/>
    </xf>
    <xf numFmtId="2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20" xfId="0" applyNumberForma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21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2" xfId="0" applyNumberFormat="1" applyFill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 horizontal="right" wrapText="1"/>
    </xf>
    <xf numFmtId="2" fontId="3" fillId="0" borderId="0" xfId="0" applyNumberFormat="1" applyFont="1" applyAlignment="1">
      <alignment horizontal="left" wrapText="1"/>
    </xf>
    <xf numFmtId="4" fontId="4" fillId="0" borderId="16" xfId="49" applyNumberFormat="1" applyFont="1" applyBorder="1" applyAlignment="1">
      <alignment horizontal="right" vertical="center"/>
    </xf>
    <xf numFmtId="4" fontId="7" fillId="0" borderId="30" xfId="49" applyNumberFormat="1" applyFont="1" applyBorder="1" applyAlignment="1">
      <alignment horizontal="right" vertical="center"/>
    </xf>
    <xf numFmtId="43" fontId="5" fillId="33" borderId="16" xfId="49" applyFont="1" applyFill="1" applyBorder="1" applyAlignment="1">
      <alignment horizontal="right" vertical="justify"/>
    </xf>
    <xf numFmtId="0" fontId="5" fillId="0" borderId="0" xfId="0" applyFont="1" applyBorder="1" applyAlignment="1">
      <alignment horizontal="right"/>
    </xf>
    <xf numFmtId="43" fontId="4" fillId="0" borderId="15" xfId="49" applyFont="1" applyBorder="1" applyAlignment="1">
      <alignment horizontal="right"/>
    </xf>
    <xf numFmtId="43" fontId="5" fillId="33" borderId="15" xfId="49" applyFont="1" applyFill="1" applyBorder="1" applyAlignment="1">
      <alignment horizontal="right" vertical="justify"/>
    </xf>
    <xf numFmtId="43" fontId="5" fillId="0" borderId="0" xfId="49" applyFont="1" applyFill="1" applyBorder="1" applyAlignment="1">
      <alignment horizontal="right" vertical="justify"/>
    </xf>
    <xf numFmtId="43" fontId="4" fillId="0" borderId="12" xfId="49" applyFont="1" applyBorder="1" applyAlignment="1">
      <alignment horizontal="right" vertical="justify"/>
    </xf>
    <xf numFmtId="0" fontId="4" fillId="0" borderId="0" xfId="0" applyFont="1" applyBorder="1" applyAlignment="1">
      <alignment horizontal="center"/>
    </xf>
    <xf numFmtId="2" fontId="5" fillId="0" borderId="31" xfId="0" applyNumberFormat="1" applyFont="1" applyBorder="1" applyAlignment="1">
      <alignment wrapText="1"/>
    </xf>
    <xf numFmtId="2" fontId="5" fillId="0" borderId="32" xfId="0" applyNumberFormat="1" applyFont="1" applyBorder="1" applyAlignment="1">
      <alignment wrapText="1"/>
    </xf>
    <xf numFmtId="0" fontId="5" fillId="0" borderId="14" xfId="0" applyFont="1" applyFill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0" fontId="5" fillId="0" borderId="14" xfId="0" applyFont="1" applyFill="1" applyBorder="1" applyAlignment="1">
      <alignment/>
    </xf>
    <xf numFmtId="2" fontId="6" fillId="0" borderId="23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18" xfId="0" applyFont="1" applyBorder="1" applyAlignment="1">
      <alignment horizontal="centerContinuous" wrapText="1"/>
    </xf>
    <xf numFmtId="0" fontId="12" fillId="0" borderId="0" xfId="0" applyFont="1" applyAlignment="1">
      <alignment horizontal="centerContinuous" wrapText="1"/>
    </xf>
    <xf numFmtId="2" fontId="12" fillId="0" borderId="0" xfId="0" applyNumberFormat="1" applyFont="1" applyAlignment="1">
      <alignment horizontal="centerContinuous" wrapText="1"/>
    </xf>
    <xf numFmtId="0" fontId="12" fillId="0" borderId="0" xfId="0" applyFont="1" applyFill="1" applyAlignment="1">
      <alignment horizontal="centerContinuous" wrapText="1"/>
    </xf>
    <xf numFmtId="0" fontId="12" fillId="0" borderId="0" xfId="0" applyFont="1" applyAlignment="1">
      <alignment horizontal="right" wrapText="1"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2" fontId="5" fillId="0" borderId="33" xfId="0" applyNumberFormat="1" applyFont="1" applyBorder="1" applyAlignment="1">
      <alignment wrapText="1"/>
    </xf>
    <xf numFmtId="0" fontId="5" fillId="0" borderId="34" xfId="0" applyFont="1" applyFill="1" applyBorder="1" applyAlignment="1">
      <alignment/>
    </xf>
    <xf numFmtId="2" fontId="8" fillId="0" borderId="34" xfId="0" applyNumberFormat="1" applyFont="1" applyBorder="1" applyAlignment="1">
      <alignment horizontal="right"/>
    </xf>
    <xf numFmtId="4" fontId="7" fillId="0" borderId="35" xfId="49" applyNumberFormat="1" applyFont="1" applyBorder="1" applyAlignment="1">
      <alignment horizontal="right" vertical="center"/>
    </xf>
    <xf numFmtId="0" fontId="5" fillId="0" borderId="0" xfId="0" applyFont="1" applyFill="1" applyAlignment="1">
      <alignment/>
    </xf>
    <xf numFmtId="43" fontId="4" fillId="0" borderId="25" xfId="49" applyFont="1" applyBorder="1" applyAlignment="1">
      <alignment horizontal="right" vertical="justify"/>
    </xf>
    <xf numFmtId="0" fontId="4" fillId="0" borderId="0" xfId="0" applyFont="1" applyBorder="1" applyAlignment="1">
      <alignment horizontal="center" wrapText="1"/>
    </xf>
    <xf numFmtId="2" fontId="10" fillId="0" borderId="0" xfId="0" applyNumberFormat="1" applyFont="1" applyAlignment="1">
      <alignment horizontal="left" wrapText="1"/>
    </xf>
    <xf numFmtId="0" fontId="5" fillId="0" borderId="36" xfId="0" applyFont="1" applyBorder="1" applyAlignment="1">
      <alignment horizontal="right" wrapText="1"/>
    </xf>
    <xf numFmtId="0" fontId="5" fillId="0" borderId="37" xfId="0" applyFont="1" applyBorder="1" applyAlignment="1">
      <alignment horizontal="right" wrapText="1"/>
    </xf>
    <xf numFmtId="0" fontId="5" fillId="0" borderId="38" xfId="0" applyFont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15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15" xfId="0" applyNumberForma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 wrapText="1"/>
    </xf>
    <xf numFmtId="2" fontId="0" fillId="0" borderId="42" xfId="0" applyNumberFormat="1" applyFill="1" applyBorder="1" applyAlignment="1">
      <alignment horizontal="center" wrapText="1"/>
    </xf>
    <xf numFmtId="2" fontId="0" fillId="0" borderId="43" xfId="0" applyNumberForma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view="pageBreakPreview" zoomScale="70" zoomScaleSheetLayoutView="70" zoomScalePageLayoutView="0" workbookViewId="0" topLeftCell="A1">
      <selection activeCell="H43" sqref="H43:I43"/>
    </sheetView>
  </sheetViews>
  <sheetFormatPr defaultColWidth="9.00390625" defaultRowHeight="12.75"/>
  <cols>
    <col min="1" max="1" width="6.625" style="45" customWidth="1"/>
    <col min="2" max="2" width="40.875" style="1" customWidth="1"/>
    <col min="3" max="3" width="14.00390625" style="5" customWidth="1"/>
    <col min="4" max="4" width="16.875" style="1" bestFit="1" customWidth="1"/>
    <col min="5" max="5" width="8.25390625" style="1" customWidth="1"/>
    <col min="6" max="6" width="13.875" style="46" customWidth="1"/>
    <col min="7" max="7" width="10.125" style="9" bestFit="1" customWidth="1"/>
    <col min="8" max="8" width="13.125" style="3" customWidth="1"/>
    <col min="9" max="9" width="15.00390625" style="4" customWidth="1"/>
    <col min="10" max="10" width="13.375" style="5" customWidth="1"/>
    <col min="11" max="11" width="14.625" style="5" customWidth="1"/>
    <col min="12" max="12" width="12.375" style="5" customWidth="1"/>
    <col min="13" max="14" width="9.125" style="5" customWidth="1"/>
    <col min="15" max="15" width="12.25390625" style="5" customWidth="1"/>
    <col min="16" max="16384" width="9.125" style="5" customWidth="1"/>
  </cols>
  <sheetData>
    <row r="1" spans="1:10" ht="15.75">
      <c r="A1" s="121" t="s">
        <v>0</v>
      </c>
      <c r="B1" s="122"/>
      <c r="C1" s="2"/>
      <c r="D1" s="71"/>
      <c r="E1" s="71"/>
      <c r="F1" s="91" t="s">
        <v>72</v>
      </c>
      <c r="G1" s="124" t="s">
        <v>106</v>
      </c>
      <c r="H1" s="124"/>
      <c r="I1" s="124"/>
      <c r="J1" s="71"/>
    </row>
    <row r="2" spans="1:10" ht="16.5" customHeight="1">
      <c r="A2" s="121" t="s">
        <v>1</v>
      </c>
      <c r="B2" s="122"/>
      <c r="C2" s="2"/>
      <c r="D2" s="75"/>
      <c r="E2" s="75"/>
      <c r="F2" s="75"/>
      <c r="G2" s="104" t="s">
        <v>107</v>
      </c>
      <c r="J2" s="75"/>
    </row>
    <row r="3" spans="1:9" ht="15.75">
      <c r="A3" s="121" t="s">
        <v>78</v>
      </c>
      <c r="B3" s="122"/>
      <c r="C3" s="6"/>
      <c r="D3" s="7"/>
      <c r="E3" s="7"/>
      <c r="F3" s="8"/>
      <c r="G3" s="107" t="s">
        <v>108</v>
      </c>
      <c r="H3" s="107"/>
      <c r="I3" s="107"/>
    </row>
    <row r="4" spans="1:13" ht="15.75">
      <c r="A4" s="121" t="s">
        <v>79</v>
      </c>
      <c r="B4" s="122"/>
      <c r="C4" s="123"/>
      <c r="D4" s="123"/>
      <c r="E4" s="6"/>
      <c r="F4" s="10"/>
      <c r="G4" s="97" t="s">
        <v>109</v>
      </c>
      <c r="H4" s="98"/>
      <c r="I4" s="99"/>
      <c r="J4" s="2"/>
      <c r="K4" s="116"/>
      <c r="L4" s="116"/>
      <c r="M4" s="116"/>
    </row>
    <row r="5" spans="1:6" ht="15.75">
      <c r="A5" s="121" t="s">
        <v>80</v>
      </c>
      <c r="B5" s="122"/>
      <c r="C5" s="123"/>
      <c r="D5" s="123"/>
      <c r="E5" s="6"/>
      <c r="F5" s="10"/>
    </row>
    <row r="6" spans="1:6" ht="15.75">
      <c r="A6" s="121" t="s">
        <v>110</v>
      </c>
      <c r="B6" s="122"/>
      <c r="C6" s="6"/>
      <c r="D6" s="6"/>
      <c r="E6" s="6"/>
      <c r="F6" s="10"/>
    </row>
    <row r="7" spans="1:6" ht="15.75">
      <c r="A7" s="121" t="s">
        <v>82</v>
      </c>
      <c r="B7" s="122"/>
      <c r="C7" s="123"/>
      <c r="D7" s="123"/>
      <c r="E7" s="6"/>
      <c r="F7" s="10"/>
    </row>
    <row r="8" spans="1:14" ht="18">
      <c r="A8" s="92" t="s">
        <v>2</v>
      </c>
      <c r="B8" s="93"/>
      <c r="C8" s="93"/>
      <c r="D8" s="93"/>
      <c r="E8" s="93"/>
      <c r="F8" s="94"/>
      <c r="G8" s="95"/>
      <c r="H8" s="94"/>
      <c r="I8" s="96"/>
      <c r="K8" s="11"/>
      <c r="L8" s="11"/>
      <c r="M8" s="11"/>
      <c r="N8" s="11"/>
    </row>
    <row r="9" spans="1:14" ht="15.75" thickBot="1">
      <c r="A9" s="11"/>
      <c r="B9" s="12"/>
      <c r="C9" s="11"/>
      <c r="D9" s="12"/>
      <c r="E9" s="12"/>
      <c r="F9" s="13"/>
      <c r="G9" s="14"/>
      <c r="H9" s="15"/>
      <c r="I9" s="16"/>
      <c r="K9" s="11"/>
      <c r="L9" s="11"/>
      <c r="M9" s="11"/>
      <c r="N9" s="11"/>
    </row>
    <row r="10" spans="1:11" s="23" customFormat="1" ht="36" customHeight="1">
      <c r="A10" s="17" t="s">
        <v>11</v>
      </c>
      <c r="B10" s="18" t="s">
        <v>4</v>
      </c>
      <c r="C10" s="19" t="s">
        <v>3</v>
      </c>
      <c r="D10" s="19" t="s">
        <v>5</v>
      </c>
      <c r="E10" s="19" t="s">
        <v>9</v>
      </c>
      <c r="F10" s="20" t="s">
        <v>15</v>
      </c>
      <c r="G10" s="21" t="s">
        <v>6</v>
      </c>
      <c r="H10" s="20" t="s">
        <v>7</v>
      </c>
      <c r="I10" s="22" t="s">
        <v>8</v>
      </c>
      <c r="K10" s="24"/>
    </row>
    <row r="11" spans="1:11" s="23" customFormat="1" ht="25.5" customHeight="1">
      <c r="A11" s="113" t="s">
        <v>87</v>
      </c>
      <c r="B11" s="114"/>
      <c r="C11" s="114"/>
      <c r="D11" s="114"/>
      <c r="E11" s="114"/>
      <c r="F11" s="114"/>
      <c r="G11" s="114"/>
      <c r="H11" s="114"/>
      <c r="I11" s="115"/>
      <c r="K11" s="24"/>
    </row>
    <row r="12" spans="1:9" ht="25.5" customHeight="1">
      <c r="A12" s="25">
        <v>1</v>
      </c>
      <c r="B12" s="26" t="s">
        <v>13</v>
      </c>
      <c r="C12" s="27" t="s">
        <v>83</v>
      </c>
      <c r="D12" s="28" t="s">
        <v>14</v>
      </c>
      <c r="E12" s="28" t="s">
        <v>10</v>
      </c>
      <c r="F12" s="29">
        <v>610.5</v>
      </c>
      <c r="G12" s="30">
        <v>9</v>
      </c>
      <c r="H12" s="31">
        <f>F12*G12</f>
        <v>5494.5</v>
      </c>
      <c r="I12" s="32"/>
    </row>
    <row r="13" spans="1:9" ht="25.5" customHeight="1">
      <c r="A13" s="25">
        <v>2</v>
      </c>
      <c r="B13" s="26" t="s">
        <v>105</v>
      </c>
      <c r="C13" s="27" t="s">
        <v>84</v>
      </c>
      <c r="D13" s="28" t="s">
        <v>16</v>
      </c>
      <c r="E13" s="28" t="s">
        <v>10</v>
      </c>
      <c r="F13" s="47">
        <v>610.5</v>
      </c>
      <c r="G13" s="30">
        <v>5.6</v>
      </c>
      <c r="H13" s="31">
        <f>F13*G13</f>
        <v>3418.7999999999997</v>
      </c>
      <c r="I13" s="32"/>
    </row>
    <row r="14" spans="1:11" ht="15.75">
      <c r="A14" s="118" t="s">
        <v>114</v>
      </c>
      <c r="B14" s="119"/>
      <c r="C14" s="119"/>
      <c r="D14" s="119"/>
      <c r="E14" s="119"/>
      <c r="F14" s="119"/>
      <c r="G14" s="119"/>
      <c r="H14" s="119"/>
      <c r="I14" s="78">
        <f>SUM(H12:H13)</f>
        <v>8913.3</v>
      </c>
      <c r="K14" s="34"/>
    </row>
    <row r="15" spans="1:11" ht="15.75">
      <c r="A15" s="113" t="s">
        <v>86</v>
      </c>
      <c r="B15" s="114"/>
      <c r="C15" s="114"/>
      <c r="D15" s="114"/>
      <c r="E15" s="114"/>
      <c r="F15" s="114"/>
      <c r="G15" s="114"/>
      <c r="H15" s="114"/>
      <c r="I15" s="115"/>
      <c r="K15" s="34"/>
    </row>
    <row r="16" spans="1:11" ht="15">
      <c r="A16" s="25">
        <v>3</v>
      </c>
      <c r="B16" s="26" t="s">
        <v>85</v>
      </c>
      <c r="C16" s="27" t="s">
        <v>26</v>
      </c>
      <c r="D16" s="28" t="s">
        <v>27</v>
      </c>
      <c r="E16" s="28" t="s">
        <v>12</v>
      </c>
      <c r="F16" s="29">
        <v>7.63</v>
      </c>
      <c r="G16" s="30">
        <v>585</v>
      </c>
      <c r="H16" s="31">
        <f>F16*G16</f>
        <v>4463.55</v>
      </c>
      <c r="I16" s="32"/>
      <c r="K16" s="34"/>
    </row>
    <row r="17" spans="1:11" ht="25.5" customHeight="1">
      <c r="A17" s="25">
        <v>4</v>
      </c>
      <c r="B17" s="26" t="s">
        <v>17</v>
      </c>
      <c r="C17" s="27" t="s">
        <v>18</v>
      </c>
      <c r="D17" s="28" t="s">
        <v>19</v>
      </c>
      <c r="E17" s="28" t="s">
        <v>10</v>
      </c>
      <c r="F17" s="29">
        <v>610.5</v>
      </c>
      <c r="G17" s="30">
        <v>36</v>
      </c>
      <c r="H17" s="31">
        <f>F17*G17</f>
        <v>21978</v>
      </c>
      <c r="I17" s="32"/>
      <c r="K17" s="34"/>
    </row>
    <row r="18" spans="1:11" ht="15.75">
      <c r="A18" s="118" t="s">
        <v>98</v>
      </c>
      <c r="B18" s="119"/>
      <c r="C18" s="119"/>
      <c r="D18" s="119"/>
      <c r="E18" s="119"/>
      <c r="F18" s="119"/>
      <c r="G18" s="119"/>
      <c r="H18" s="119"/>
      <c r="I18" s="78">
        <f>SUM(H16:H17)</f>
        <v>26441.55</v>
      </c>
      <c r="K18" s="34"/>
    </row>
    <row r="19" spans="1:11" ht="15.75">
      <c r="A19" s="120" t="s">
        <v>28</v>
      </c>
      <c r="B19" s="120"/>
      <c r="C19" s="120"/>
      <c r="D19" s="120"/>
      <c r="E19" s="120"/>
      <c r="F19" s="120"/>
      <c r="G19" s="120"/>
      <c r="H19" s="120"/>
      <c r="I19" s="120"/>
      <c r="K19" s="34"/>
    </row>
    <row r="20" spans="1:11" ht="15">
      <c r="A20" s="27">
        <v>5</v>
      </c>
      <c r="B20" s="48" t="s">
        <v>20</v>
      </c>
      <c r="C20" s="27" t="s">
        <v>21</v>
      </c>
      <c r="D20" s="28" t="s">
        <v>22</v>
      </c>
      <c r="E20" s="28" t="s">
        <v>10</v>
      </c>
      <c r="F20" s="29">
        <v>610.5</v>
      </c>
      <c r="G20" s="30">
        <v>22.5</v>
      </c>
      <c r="H20" s="31">
        <f>F20*G20</f>
        <v>13736.25</v>
      </c>
      <c r="I20" s="80"/>
      <c r="K20" s="34"/>
    </row>
    <row r="21" spans="1:11" ht="15">
      <c r="A21" s="27">
        <v>6</v>
      </c>
      <c r="B21" s="48" t="s">
        <v>23</v>
      </c>
      <c r="C21" s="27" t="s">
        <v>24</v>
      </c>
      <c r="D21" s="28" t="s">
        <v>25</v>
      </c>
      <c r="E21" s="28" t="s">
        <v>10</v>
      </c>
      <c r="F21" s="29">
        <v>610.5</v>
      </c>
      <c r="G21" s="33">
        <v>7.9</v>
      </c>
      <c r="H21" s="31">
        <f>F21*G21</f>
        <v>4822.95</v>
      </c>
      <c r="I21" s="80"/>
      <c r="K21" s="34"/>
    </row>
    <row r="22" spans="1:11" ht="15.75">
      <c r="A22" s="117" t="s">
        <v>73</v>
      </c>
      <c r="B22" s="117"/>
      <c r="C22" s="117"/>
      <c r="D22" s="117"/>
      <c r="E22" s="117"/>
      <c r="F22" s="117"/>
      <c r="G22" s="117"/>
      <c r="H22" s="117"/>
      <c r="I22" s="81">
        <f>SUM(H20:H21)</f>
        <v>18559.2</v>
      </c>
      <c r="K22" s="34"/>
    </row>
    <row r="23" spans="1:11" ht="16.5" thickBot="1">
      <c r="A23" s="79"/>
      <c r="B23" s="79"/>
      <c r="C23" s="79"/>
      <c r="D23" s="79"/>
      <c r="E23" s="79"/>
      <c r="F23" s="79"/>
      <c r="G23" s="79"/>
      <c r="H23" s="79"/>
      <c r="I23" s="82"/>
      <c r="K23" s="34"/>
    </row>
    <row r="24" spans="1:11" ht="16.5" thickBot="1">
      <c r="A24" s="84"/>
      <c r="B24" s="74"/>
      <c r="C24" s="74"/>
      <c r="D24" s="74"/>
      <c r="E24" s="74"/>
      <c r="F24" s="108" t="s">
        <v>74</v>
      </c>
      <c r="G24" s="109"/>
      <c r="H24" s="110"/>
      <c r="I24" s="83">
        <f>I14+I18+I22</f>
        <v>53914.05</v>
      </c>
      <c r="K24" s="34"/>
    </row>
    <row r="25" spans="1:11" ht="16.5" thickBot="1">
      <c r="A25" s="84"/>
      <c r="B25" s="74"/>
      <c r="C25" s="74"/>
      <c r="D25" s="74"/>
      <c r="E25" s="74"/>
      <c r="F25" s="108" t="s">
        <v>111</v>
      </c>
      <c r="G25" s="109"/>
      <c r="H25" s="110"/>
      <c r="I25" s="105">
        <v>9704.53</v>
      </c>
      <c r="K25" s="34"/>
    </row>
    <row r="26" spans="1:11" ht="16.5" thickBot="1">
      <c r="A26" s="84"/>
      <c r="B26" s="74"/>
      <c r="C26" s="74"/>
      <c r="D26" s="74"/>
      <c r="E26" s="74"/>
      <c r="F26" s="108" t="s">
        <v>112</v>
      </c>
      <c r="G26" s="109"/>
      <c r="H26" s="110"/>
      <c r="I26" s="105">
        <f>SUM(I24:I25)</f>
        <v>63618.58</v>
      </c>
      <c r="K26" s="34"/>
    </row>
    <row r="27" spans="1:11" ht="16.5" thickBot="1">
      <c r="A27" s="84"/>
      <c r="B27" s="74"/>
      <c r="C27" s="74"/>
      <c r="D27" s="74"/>
      <c r="E27" s="74"/>
      <c r="F27" s="108" t="s">
        <v>113</v>
      </c>
      <c r="G27" s="109"/>
      <c r="H27" s="110"/>
      <c r="I27" s="105">
        <v>9542.79</v>
      </c>
      <c r="K27" s="34"/>
    </row>
    <row r="28" spans="1:11" ht="15.75">
      <c r="A28" s="84"/>
      <c r="B28" s="74"/>
      <c r="C28" s="74"/>
      <c r="D28" s="74"/>
      <c r="E28" s="74"/>
      <c r="F28" s="108" t="s">
        <v>112</v>
      </c>
      <c r="G28" s="109"/>
      <c r="H28" s="110"/>
      <c r="I28" s="105">
        <f>SUM(I26:I27)</f>
        <v>73161.37</v>
      </c>
      <c r="K28" s="34"/>
    </row>
    <row r="29" spans="1:11" ht="16.5" thickBot="1">
      <c r="A29" s="11"/>
      <c r="B29" s="37"/>
      <c r="C29" s="38"/>
      <c r="D29" s="37"/>
      <c r="E29" s="37"/>
      <c r="F29" s="86"/>
      <c r="G29" s="87"/>
      <c r="H29" s="88" t="s">
        <v>103</v>
      </c>
      <c r="I29" s="76">
        <v>731.61</v>
      </c>
      <c r="K29" s="34"/>
    </row>
    <row r="30" spans="1:10" ht="15" customHeight="1">
      <c r="A30" s="11"/>
      <c r="B30" s="37"/>
      <c r="C30" s="38"/>
      <c r="D30" s="37"/>
      <c r="E30" s="37"/>
      <c r="F30" s="108" t="s">
        <v>104</v>
      </c>
      <c r="G30" s="109"/>
      <c r="H30" s="110"/>
      <c r="I30" s="76">
        <v>900</v>
      </c>
      <c r="J30" s="36"/>
    </row>
    <row r="31" spans="1:11" ht="14.25" customHeight="1">
      <c r="A31" s="11"/>
      <c r="B31" s="37"/>
      <c r="C31" s="38"/>
      <c r="D31" s="37"/>
      <c r="E31" s="37"/>
      <c r="F31" s="86"/>
      <c r="G31" s="111" t="s">
        <v>75</v>
      </c>
      <c r="H31" s="112"/>
      <c r="I31" s="76">
        <f>SUM(I28:I30)</f>
        <v>74792.98</v>
      </c>
      <c r="J31" s="39"/>
      <c r="K31" s="40"/>
    </row>
    <row r="32" spans="1:11" ht="14.25" customHeight="1">
      <c r="A32" s="11"/>
      <c r="B32" s="37"/>
      <c r="C32" s="38"/>
      <c r="D32" s="37"/>
      <c r="E32" s="37"/>
      <c r="F32" s="86"/>
      <c r="G32" s="89"/>
      <c r="H32" s="90" t="s">
        <v>77</v>
      </c>
      <c r="I32" s="76">
        <f>I31*23%</f>
        <v>17202.3854</v>
      </c>
      <c r="J32" s="39"/>
      <c r="K32" s="40"/>
    </row>
    <row r="33" spans="1:11" ht="14.25" customHeight="1" thickBot="1">
      <c r="A33" s="11"/>
      <c r="B33" s="37"/>
      <c r="C33" s="38"/>
      <c r="D33" s="37"/>
      <c r="E33" s="37"/>
      <c r="F33" s="85"/>
      <c r="G33" s="41"/>
      <c r="H33" s="42" t="s">
        <v>76</v>
      </c>
      <c r="I33" s="77">
        <f>I32+I31</f>
        <v>91995.3654</v>
      </c>
      <c r="J33" s="39"/>
      <c r="K33" s="40"/>
    </row>
    <row r="34" spans="1:10" ht="16.5" thickBot="1">
      <c r="A34" s="11"/>
      <c r="B34" s="37"/>
      <c r="C34" s="38"/>
      <c r="D34" s="37"/>
      <c r="E34" s="37"/>
      <c r="F34" s="100"/>
      <c r="G34" s="101"/>
      <c r="H34" s="102" t="s">
        <v>102</v>
      </c>
      <c r="I34" s="103">
        <v>92000</v>
      </c>
      <c r="J34" s="35"/>
    </row>
    <row r="35" spans="1:10" ht="15">
      <c r="A35" s="11"/>
      <c r="B35" s="43"/>
      <c r="C35" s="44"/>
      <c r="D35" s="12"/>
      <c r="E35" s="12"/>
      <c r="F35" s="13"/>
      <c r="G35" s="14"/>
      <c r="H35" s="15"/>
      <c r="I35" s="16"/>
      <c r="J35" s="35"/>
    </row>
    <row r="36" spans="1:10" ht="15">
      <c r="A36" s="11"/>
      <c r="B36" s="72" t="s">
        <v>96</v>
      </c>
      <c r="C36" s="11"/>
      <c r="D36" s="106" t="s">
        <v>94</v>
      </c>
      <c r="E36" s="106"/>
      <c r="F36" s="106"/>
      <c r="G36" s="73"/>
      <c r="H36" s="106" t="s">
        <v>94</v>
      </c>
      <c r="I36" s="106"/>
      <c r="J36" s="35"/>
    </row>
    <row r="37" spans="1:10" ht="45" customHeight="1">
      <c r="A37" s="11"/>
      <c r="B37" s="72"/>
      <c r="C37" s="11"/>
      <c r="D37" s="106" t="s">
        <v>99</v>
      </c>
      <c r="E37" s="106"/>
      <c r="F37" s="106"/>
      <c r="G37" s="14"/>
      <c r="H37" s="106" t="s">
        <v>100</v>
      </c>
      <c r="I37" s="106"/>
      <c r="J37" s="35"/>
    </row>
    <row r="38" spans="1:11" ht="15" customHeight="1">
      <c r="A38" s="11"/>
      <c r="B38" s="72"/>
      <c r="C38" s="11"/>
      <c r="D38" s="106" t="s">
        <v>101</v>
      </c>
      <c r="E38" s="106"/>
      <c r="F38" s="106"/>
      <c r="G38" s="14"/>
      <c r="H38" s="106" t="s">
        <v>95</v>
      </c>
      <c r="I38" s="106"/>
      <c r="J38" s="126"/>
      <c r="K38" s="126"/>
    </row>
    <row r="39" spans="1:11" ht="15">
      <c r="A39" s="11"/>
      <c r="B39" s="72"/>
      <c r="C39" s="11"/>
      <c r="D39" s="12"/>
      <c r="E39" s="12"/>
      <c r="F39" s="13"/>
      <c r="G39" s="14"/>
      <c r="H39" s="72"/>
      <c r="I39" s="72"/>
      <c r="J39" s="15"/>
      <c r="K39" s="16"/>
    </row>
    <row r="40" spans="1:11" ht="15">
      <c r="A40" s="11"/>
      <c r="B40" s="72" t="s">
        <v>88</v>
      </c>
      <c r="C40" s="11"/>
      <c r="D40" s="106" t="s">
        <v>93</v>
      </c>
      <c r="E40" s="106"/>
      <c r="F40" s="106"/>
      <c r="G40" s="14"/>
      <c r="H40" s="106" t="s">
        <v>81</v>
      </c>
      <c r="I40" s="106"/>
      <c r="J40" s="15"/>
      <c r="K40" s="16"/>
    </row>
    <row r="41" spans="1:11" ht="45" customHeight="1">
      <c r="A41" s="11"/>
      <c r="B41" s="72" t="s">
        <v>89</v>
      </c>
      <c r="C41" s="11"/>
      <c r="D41" s="106" t="s">
        <v>71</v>
      </c>
      <c r="E41" s="106"/>
      <c r="F41" s="106"/>
      <c r="G41" s="14"/>
      <c r="H41" s="106" t="s">
        <v>71</v>
      </c>
      <c r="I41" s="106"/>
      <c r="J41" s="15"/>
      <c r="K41" s="16"/>
    </row>
    <row r="42" spans="1:11" ht="15" customHeight="1">
      <c r="A42" s="11"/>
      <c r="B42" s="72" t="s">
        <v>92</v>
      </c>
      <c r="C42" s="11"/>
      <c r="D42" s="106" t="s">
        <v>91</v>
      </c>
      <c r="E42" s="106"/>
      <c r="F42" s="106"/>
      <c r="G42" s="14"/>
      <c r="H42" s="106" t="s">
        <v>90</v>
      </c>
      <c r="I42" s="106"/>
      <c r="J42" s="125"/>
      <c r="K42" s="125"/>
    </row>
    <row r="43" spans="1:11" ht="15" customHeight="1">
      <c r="A43" s="11"/>
      <c r="B43" s="72" t="s">
        <v>97</v>
      </c>
      <c r="C43" s="11"/>
      <c r="D43" s="106" t="s">
        <v>115</v>
      </c>
      <c r="E43" s="106"/>
      <c r="F43" s="106"/>
      <c r="G43" s="14"/>
      <c r="H43" s="106" t="s">
        <v>116</v>
      </c>
      <c r="I43" s="106"/>
      <c r="J43" s="125"/>
      <c r="K43" s="125"/>
    </row>
    <row r="44" spans="1:11" ht="15">
      <c r="A44" s="11"/>
      <c r="B44" s="12"/>
      <c r="C44" s="11"/>
      <c r="D44" s="12"/>
      <c r="E44" s="12"/>
      <c r="F44" s="13"/>
      <c r="G44" s="14"/>
      <c r="H44" s="15"/>
      <c r="I44" s="16"/>
      <c r="J44" s="125"/>
      <c r="K44" s="125"/>
    </row>
    <row r="45" spans="1:9" ht="15">
      <c r="A45" s="11"/>
      <c r="B45" s="12"/>
      <c r="C45" s="11"/>
      <c r="D45" s="12"/>
      <c r="E45" s="12"/>
      <c r="F45" s="13"/>
      <c r="G45" s="14"/>
      <c r="H45" s="15"/>
      <c r="I45" s="16"/>
    </row>
    <row r="46" spans="1:9" ht="15">
      <c r="A46" s="11"/>
      <c r="B46" s="12"/>
      <c r="C46" s="11"/>
      <c r="D46" s="12"/>
      <c r="E46" s="12"/>
      <c r="F46" s="13"/>
      <c r="G46" s="14"/>
      <c r="H46" s="15"/>
      <c r="I46" s="16"/>
    </row>
    <row r="47" spans="1:9" ht="15">
      <c r="A47" s="11"/>
      <c r="B47" s="12"/>
      <c r="C47" s="11"/>
      <c r="D47" s="12"/>
      <c r="E47" s="12"/>
      <c r="F47" s="13"/>
      <c r="G47" s="14"/>
      <c r="H47" s="15"/>
      <c r="I47" s="16"/>
    </row>
    <row r="48" spans="1:9" ht="15">
      <c r="A48" s="11"/>
      <c r="B48" s="12"/>
      <c r="C48" s="11"/>
      <c r="D48" s="12"/>
      <c r="E48" s="12"/>
      <c r="F48" s="13"/>
      <c r="G48" s="14"/>
      <c r="H48" s="15"/>
      <c r="I48" s="16"/>
    </row>
    <row r="49" spans="1:9" ht="15">
      <c r="A49" s="11"/>
      <c r="B49" s="12"/>
      <c r="C49" s="11"/>
      <c r="D49" s="12"/>
      <c r="E49" s="12"/>
      <c r="F49" s="13"/>
      <c r="G49" s="14"/>
      <c r="H49" s="15"/>
      <c r="I49" s="16"/>
    </row>
    <row r="50" spans="1:9" ht="15">
      <c r="A50" s="11"/>
      <c r="B50" s="12"/>
      <c r="C50" s="11"/>
      <c r="D50" s="12"/>
      <c r="E50" s="12"/>
      <c r="F50" s="13"/>
      <c r="G50" s="14"/>
      <c r="H50" s="15"/>
      <c r="I50" s="16"/>
    </row>
    <row r="51" spans="1:9" ht="15">
      <c r="A51" s="11"/>
      <c r="B51" s="12"/>
      <c r="C51" s="11"/>
      <c r="D51" s="12"/>
      <c r="E51" s="12"/>
      <c r="F51" s="13"/>
      <c r="G51" s="14"/>
      <c r="H51" s="15"/>
      <c r="I51" s="16"/>
    </row>
    <row r="52" spans="1:9" ht="15">
      <c r="A52" s="11"/>
      <c r="B52" s="12"/>
      <c r="C52" s="11"/>
      <c r="D52" s="12"/>
      <c r="E52" s="12"/>
      <c r="F52" s="13"/>
      <c r="G52" s="14"/>
      <c r="H52" s="15"/>
      <c r="I52" s="16"/>
    </row>
    <row r="53" spans="1:9" ht="15">
      <c r="A53" s="11"/>
      <c r="B53" s="12"/>
      <c r="C53" s="11"/>
      <c r="D53" s="12"/>
      <c r="E53" s="12"/>
      <c r="F53" s="13"/>
      <c r="G53" s="14"/>
      <c r="H53" s="15"/>
      <c r="I53" s="16"/>
    </row>
    <row r="54" spans="1:9" ht="15">
      <c r="A54" s="11"/>
      <c r="B54" s="12"/>
      <c r="C54" s="11"/>
      <c r="D54" s="12"/>
      <c r="E54" s="12"/>
      <c r="F54" s="13"/>
      <c r="G54" s="14"/>
      <c r="H54" s="15"/>
      <c r="I54" s="16"/>
    </row>
    <row r="55" spans="1:9" ht="15">
      <c r="A55" s="11"/>
      <c r="B55" s="12"/>
      <c r="C55" s="11"/>
      <c r="D55" s="12"/>
      <c r="E55" s="12"/>
      <c r="F55" s="13"/>
      <c r="G55" s="14"/>
      <c r="H55" s="15"/>
      <c r="I55" s="16"/>
    </row>
    <row r="56" spans="1:9" ht="15">
      <c r="A56" s="11"/>
      <c r="B56" s="12"/>
      <c r="C56" s="11"/>
      <c r="D56" s="12"/>
      <c r="E56" s="12"/>
      <c r="F56" s="13"/>
      <c r="G56" s="14"/>
      <c r="H56" s="15"/>
      <c r="I56" s="16"/>
    </row>
    <row r="57" spans="1:9" ht="15">
      <c r="A57" s="11"/>
      <c r="B57" s="12"/>
      <c r="C57" s="11"/>
      <c r="D57" s="12"/>
      <c r="E57" s="12"/>
      <c r="F57" s="13"/>
      <c r="G57" s="14"/>
      <c r="H57" s="15"/>
      <c r="I57" s="16"/>
    </row>
    <row r="58" spans="1:9" ht="15">
      <c r="A58" s="11"/>
      <c r="B58" s="12"/>
      <c r="C58" s="11"/>
      <c r="D58" s="12"/>
      <c r="E58" s="12"/>
      <c r="F58" s="13"/>
      <c r="G58" s="14"/>
      <c r="H58" s="15"/>
      <c r="I58" s="16"/>
    </row>
    <row r="59" spans="1:9" ht="15">
      <c r="A59" s="11"/>
      <c r="B59" s="12"/>
      <c r="C59" s="11"/>
      <c r="D59" s="12"/>
      <c r="E59" s="12"/>
      <c r="F59" s="13"/>
      <c r="G59" s="14"/>
      <c r="H59" s="15"/>
      <c r="I59" s="16"/>
    </row>
    <row r="60" spans="1:9" ht="15">
      <c r="A60" s="11"/>
      <c r="B60" s="12"/>
      <c r="C60" s="11"/>
      <c r="D60" s="12"/>
      <c r="E60" s="12"/>
      <c r="F60" s="13"/>
      <c r="G60" s="14"/>
      <c r="H60" s="15"/>
      <c r="I60" s="16"/>
    </row>
    <row r="61" spans="1:9" ht="15">
      <c r="A61" s="11"/>
      <c r="B61" s="12"/>
      <c r="C61" s="11"/>
      <c r="D61" s="12"/>
      <c r="E61" s="12"/>
      <c r="F61" s="13"/>
      <c r="G61" s="14"/>
      <c r="H61" s="15"/>
      <c r="I61" s="16"/>
    </row>
    <row r="62" spans="1:9" ht="15">
      <c r="A62" s="11"/>
      <c r="B62" s="12"/>
      <c r="C62" s="11"/>
      <c r="D62" s="12"/>
      <c r="E62" s="12"/>
      <c r="F62" s="13"/>
      <c r="G62" s="14"/>
      <c r="H62" s="15"/>
      <c r="I62" s="16"/>
    </row>
    <row r="63" spans="1:9" ht="15">
      <c r="A63" s="11"/>
      <c r="B63" s="12"/>
      <c r="C63" s="11"/>
      <c r="D63" s="12"/>
      <c r="E63" s="12"/>
      <c r="F63" s="13"/>
      <c r="G63" s="14"/>
      <c r="H63" s="15"/>
      <c r="I63" s="16"/>
    </row>
    <row r="64" spans="1:9" ht="15">
      <c r="A64" s="11"/>
      <c r="B64" s="12"/>
      <c r="C64" s="11"/>
      <c r="D64" s="12"/>
      <c r="E64" s="12"/>
      <c r="F64" s="13"/>
      <c r="G64" s="14"/>
      <c r="H64" s="15"/>
      <c r="I64" s="16"/>
    </row>
    <row r="65" spans="1:9" ht="15">
      <c r="A65" s="11"/>
      <c r="B65" s="12"/>
      <c r="C65" s="11"/>
      <c r="D65" s="12"/>
      <c r="E65" s="12"/>
      <c r="F65" s="13"/>
      <c r="G65" s="14"/>
      <c r="H65" s="15"/>
      <c r="I65" s="16"/>
    </row>
    <row r="66" spans="1:9" ht="15">
      <c r="A66" s="11"/>
      <c r="B66" s="12"/>
      <c r="C66" s="11"/>
      <c r="D66" s="12"/>
      <c r="E66" s="12"/>
      <c r="F66" s="13"/>
      <c r="G66" s="14"/>
      <c r="H66" s="15"/>
      <c r="I66" s="16"/>
    </row>
    <row r="67" spans="1:9" ht="15">
      <c r="A67" s="11"/>
      <c r="B67" s="12"/>
      <c r="C67" s="11"/>
      <c r="D67" s="12"/>
      <c r="E67" s="12"/>
      <c r="F67" s="13"/>
      <c r="G67" s="14"/>
      <c r="H67" s="15"/>
      <c r="I67" s="16"/>
    </row>
    <row r="68" spans="1:9" ht="15">
      <c r="A68" s="11"/>
      <c r="B68" s="12"/>
      <c r="C68" s="11"/>
      <c r="D68" s="12"/>
      <c r="E68" s="12"/>
      <c r="F68" s="13"/>
      <c r="G68" s="14"/>
      <c r="H68" s="15"/>
      <c r="I68" s="16"/>
    </row>
    <row r="69" spans="1:9" ht="15">
      <c r="A69" s="11"/>
      <c r="B69" s="12"/>
      <c r="C69" s="11"/>
      <c r="D69" s="12"/>
      <c r="E69" s="12"/>
      <c r="F69" s="13"/>
      <c r="G69" s="14"/>
      <c r="H69" s="15"/>
      <c r="I69" s="16"/>
    </row>
    <row r="70" spans="1:9" ht="15">
      <c r="A70" s="11"/>
      <c r="B70" s="12"/>
      <c r="C70" s="11"/>
      <c r="D70" s="12"/>
      <c r="E70" s="12"/>
      <c r="F70" s="13"/>
      <c r="G70" s="14"/>
      <c r="H70" s="15"/>
      <c r="I70" s="16"/>
    </row>
    <row r="71" spans="1:9" ht="15">
      <c r="A71" s="11"/>
      <c r="B71" s="12"/>
      <c r="C71" s="11"/>
      <c r="D71" s="12"/>
      <c r="E71" s="12"/>
      <c r="F71" s="13"/>
      <c r="G71" s="14"/>
      <c r="H71" s="15"/>
      <c r="I71" s="16"/>
    </row>
    <row r="72" spans="1:9" ht="15">
      <c r="A72" s="11"/>
      <c r="B72" s="12"/>
      <c r="C72" s="11"/>
      <c r="D72" s="12"/>
      <c r="E72" s="12"/>
      <c r="F72" s="13"/>
      <c r="G72" s="14"/>
      <c r="H72" s="15"/>
      <c r="I72" s="16"/>
    </row>
    <row r="73" spans="1:9" ht="15">
      <c r="A73" s="11"/>
      <c r="B73" s="12"/>
      <c r="C73" s="11"/>
      <c r="D73" s="12"/>
      <c r="E73" s="12"/>
      <c r="F73" s="13"/>
      <c r="G73" s="14"/>
      <c r="H73" s="15"/>
      <c r="I73" s="16"/>
    </row>
    <row r="74" spans="1:9" ht="15">
      <c r="A74" s="11"/>
      <c r="B74" s="12"/>
      <c r="C74" s="11"/>
      <c r="D74" s="12"/>
      <c r="E74" s="12"/>
      <c r="F74" s="13"/>
      <c r="G74" s="14"/>
      <c r="H74" s="15"/>
      <c r="I74" s="16"/>
    </row>
    <row r="75" spans="1:9" ht="15">
      <c r="A75" s="11"/>
      <c r="B75" s="12"/>
      <c r="C75" s="11"/>
      <c r="D75" s="12"/>
      <c r="E75" s="12"/>
      <c r="F75" s="13"/>
      <c r="G75" s="14"/>
      <c r="H75" s="15"/>
      <c r="I75" s="16"/>
    </row>
    <row r="76" spans="1:9" ht="15">
      <c r="A76" s="11"/>
      <c r="B76" s="12"/>
      <c r="C76" s="11"/>
      <c r="D76" s="12"/>
      <c r="E76" s="12"/>
      <c r="F76" s="13"/>
      <c r="G76" s="14"/>
      <c r="H76" s="15"/>
      <c r="I76" s="16"/>
    </row>
    <row r="77" spans="1:9" ht="15">
      <c r="A77" s="11"/>
      <c r="B77" s="12"/>
      <c r="C77" s="11"/>
      <c r="D77" s="12"/>
      <c r="E77" s="12"/>
      <c r="F77" s="13"/>
      <c r="G77" s="14"/>
      <c r="H77" s="15"/>
      <c r="I77" s="16"/>
    </row>
    <row r="78" spans="1:9" ht="15">
      <c r="A78" s="11"/>
      <c r="B78" s="12"/>
      <c r="C78" s="11"/>
      <c r="D78" s="12"/>
      <c r="E78" s="12"/>
      <c r="F78" s="13"/>
      <c r="G78" s="14"/>
      <c r="H78" s="15"/>
      <c r="I78" s="16"/>
    </row>
    <row r="79" spans="1:9" ht="15">
      <c r="A79" s="11"/>
      <c r="B79" s="12"/>
      <c r="C79" s="11"/>
      <c r="D79" s="12"/>
      <c r="E79" s="12"/>
      <c r="F79" s="13"/>
      <c r="G79" s="14"/>
      <c r="H79" s="15"/>
      <c r="I79" s="16"/>
    </row>
    <row r="80" spans="1:9" ht="15">
      <c r="A80" s="11"/>
      <c r="B80" s="12"/>
      <c r="C80" s="11"/>
      <c r="D80" s="12"/>
      <c r="E80" s="12"/>
      <c r="F80" s="13"/>
      <c r="G80" s="14"/>
      <c r="H80" s="15"/>
      <c r="I80" s="16"/>
    </row>
    <row r="81" spans="1:9" ht="15">
      <c r="A81" s="11"/>
      <c r="B81" s="12"/>
      <c r="C81" s="11"/>
      <c r="D81" s="12"/>
      <c r="E81" s="12"/>
      <c r="F81" s="13"/>
      <c r="G81" s="14"/>
      <c r="H81" s="15"/>
      <c r="I81" s="16"/>
    </row>
    <row r="82" spans="1:9" ht="15">
      <c r="A82" s="11"/>
      <c r="B82" s="12"/>
      <c r="C82" s="11"/>
      <c r="D82" s="12"/>
      <c r="E82" s="12"/>
      <c r="F82" s="13"/>
      <c r="G82" s="14"/>
      <c r="H82" s="15"/>
      <c r="I82" s="16"/>
    </row>
    <row r="83" spans="1:9" ht="15">
      <c r="A83" s="11"/>
      <c r="B83" s="12"/>
      <c r="C83" s="11"/>
      <c r="D83" s="12"/>
      <c r="E83" s="12"/>
      <c r="F83" s="13"/>
      <c r="G83" s="14"/>
      <c r="H83" s="15"/>
      <c r="I83" s="16"/>
    </row>
    <row r="84" spans="1:9" ht="15">
      <c r="A84" s="11"/>
      <c r="B84" s="12"/>
      <c r="C84" s="11"/>
      <c r="D84" s="12"/>
      <c r="E84" s="12"/>
      <c r="F84" s="13"/>
      <c r="G84" s="14"/>
      <c r="H84" s="15"/>
      <c r="I84" s="16"/>
    </row>
    <row r="85" spans="1:9" ht="15">
      <c r="A85" s="11"/>
      <c r="B85" s="12"/>
      <c r="C85" s="11"/>
      <c r="D85" s="12"/>
      <c r="E85" s="12"/>
      <c r="F85" s="13"/>
      <c r="G85" s="14"/>
      <c r="H85" s="15"/>
      <c r="I85" s="16"/>
    </row>
    <row r="86" spans="1:9" ht="15">
      <c r="A86" s="11"/>
      <c r="B86" s="12"/>
      <c r="C86" s="11"/>
      <c r="D86" s="12"/>
      <c r="E86" s="12"/>
      <c r="F86" s="13"/>
      <c r="G86" s="14"/>
      <c r="H86" s="15"/>
      <c r="I86" s="16"/>
    </row>
    <row r="87" spans="1:9" ht="15">
      <c r="A87" s="11"/>
      <c r="B87" s="12"/>
      <c r="C87" s="11"/>
      <c r="D87" s="12"/>
      <c r="E87" s="12"/>
      <c r="F87" s="13"/>
      <c r="G87" s="14"/>
      <c r="H87" s="15"/>
      <c r="I87" s="16"/>
    </row>
    <row r="88" spans="1:9" ht="15">
      <c r="A88" s="11"/>
      <c r="B88" s="12"/>
      <c r="C88" s="11"/>
      <c r="D88" s="12"/>
      <c r="E88" s="12"/>
      <c r="F88" s="13"/>
      <c r="G88" s="14"/>
      <c r="H88" s="15"/>
      <c r="I88" s="16"/>
    </row>
    <row r="89" spans="1:9" ht="15">
      <c r="A89" s="11"/>
      <c r="B89" s="12"/>
      <c r="C89" s="11"/>
      <c r="D89" s="12"/>
      <c r="E89" s="12"/>
      <c r="F89" s="13"/>
      <c r="G89" s="14"/>
      <c r="H89" s="15"/>
      <c r="I89" s="16"/>
    </row>
    <row r="90" spans="1:9" ht="15">
      <c r="A90" s="11"/>
      <c r="B90" s="12"/>
      <c r="C90" s="11"/>
      <c r="D90" s="12"/>
      <c r="E90" s="12"/>
      <c r="F90" s="13"/>
      <c r="G90" s="14"/>
      <c r="H90" s="15"/>
      <c r="I90" s="16"/>
    </row>
    <row r="91" spans="1:9" ht="15">
      <c r="A91" s="11"/>
      <c r="B91" s="12"/>
      <c r="C91" s="11"/>
      <c r="D91" s="12"/>
      <c r="E91" s="12"/>
      <c r="F91" s="13"/>
      <c r="G91" s="14"/>
      <c r="H91" s="15"/>
      <c r="I91" s="16"/>
    </row>
    <row r="92" spans="1:9" ht="15">
      <c r="A92" s="11"/>
      <c r="B92" s="12"/>
      <c r="C92" s="11"/>
      <c r="D92" s="12"/>
      <c r="E92" s="12"/>
      <c r="F92" s="13"/>
      <c r="G92" s="14"/>
      <c r="H92" s="15"/>
      <c r="I92" s="16"/>
    </row>
    <row r="93" spans="1:9" ht="15">
      <c r="A93" s="11"/>
      <c r="B93" s="12"/>
      <c r="C93" s="11"/>
      <c r="D93" s="12"/>
      <c r="E93" s="12"/>
      <c r="F93" s="13"/>
      <c r="G93" s="14"/>
      <c r="H93" s="15"/>
      <c r="I93" s="16"/>
    </row>
    <row r="94" spans="1:9" ht="15">
      <c r="A94" s="11"/>
      <c r="B94" s="12"/>
      <c r="C94" s="11"/>
      <c r="D94" s="12"/>
      <c r="E94" s="12"/>
      <c r="F94" s="13"/>
      <c r="G94" s="14"/>
      <c r="H94" s="15"/>
      <c r="I94" s="16"/>
    </row>
    <row r="95" spans="1:9" ht="15">
      <c r="A95" s="11"/>
      <c r="B95" s="12"/>
      <c r="C95" s="11"/>
      <c r="D95" s="12"/>
      <c r="E95" s="12"/>
      <c r="F95" s="13"/>
      <c r="G95" s="14"/>
      <c r="H95" s="15"/>
      <c r="I95" s="16"/>
    </row>
    <row r="96" spans="1:9" ht="15">
      <c r="A96" s="11"/>
      <c r="B96" s="12"/>
      <c r="C96" s="11"/>
      <c r="D96" s="12"/>
      <c r="E96" s="12"/>
      <c r="F96" s="13"/>
      <c r="G96" s="14"/>
      <c r="H96" s="15"/>
      <c r="I96" s="16"/>
    </row>
    <row r="97" spans="1:9" ht="15">
      <c r="A97" s="11"/>
      <c r="B97" s="12"/>
      <c r="C97" s="11"/>
      <c r="D97" s="12"/>
      <c r="E97" s="12"/>
      <c r="F97" s="13"/>
      <c r="G97" s="14"/>
      <c r="H97" s="15"/>
      <c r="I97" s="16"/>
    </row>
    <row r="98" spans="1:9" ht="15">
      <c r="A98" s="11"/>
      <c r="B98" s="12"/>
      <c r="C98" s="11"/>
      <c r="D98" s="12"/>
      <c r="E98" s="12"/>
      <c r="F98" s="13"/>
      <c r="G98" s="14"/>
      <c r="H98" s="15"/>
      <c r="I98" s="16"/>
    </row>
    <row r="99" spans="1:9" ht="15">
      <c r="A99" s="11"/>
      <c r="B99" s="12"/>
      <c r="C99" s="11"/>
      <c r="D99" s="12"/>
      <c r="E99" s="12"/>
      <c r="F99" s="13"/>
      <c r="G99" s="14"/>
      <c r="H99" s="15"/>
      <c r="I99" s="16"/>
    </row>
    <row r="100" spans="1:9" ht="15">
      <c r="A100" s="11"/>
      <c r="B100" s="12"/>
      <c r="C100" s="11"/>
      <c r="D100" s="12"/>
      <c r="E100" s="12"/>
      <c r="F100" s="13"/>
      <c r="G100" s="14"/>
      <c r="H100" s="15"/>
      <c r="I100" s="16"/>
    </row>
    <row r="101" spans="1:9" ht="15">
      <c r="A101" s="11"/>
      <c r="B101" s="12"/>
      <c r="C101" s="11"/>
      <c r="D101" s="12"/>
      <c r="E101" s="12"/>
      <c r="F101" s="13"/>
      <c r="G101" s="14"/>
      <c r="H101" s="15"/>
      <c r="I101" s="16"/>
    </row>
    <row r="102" spans="1:9" ht="15">
      <c r="A102" s="11"/>
      <c r="B102" s="12"/>
      <c r="C102" s="11"/>
      <c r="D102" s="12"/>
      <c r="E102" s="12"/>
      <c r="F102" s="13"/>
      <c r="G102" s="14"/>
      <c r="H102" s="15"/>
      <c r="I102" s="16"/>
    </row>
    <row r="103" spans="1:9" ht="15">
      <c r="A103" s="11"/>
      <c r="B103" s="12"/>
      <c r="C103" s="11"/>
      <c r="D103" s="12"/>
      <c r="E103" s="12"/>
      <c r="F103" s="13"/>
      <c r="G103" s="14"/>
      <c r="H103" s="15"/>
      <c r="I103" s="16"/>
    </row>
    <row r="104" spans="1:9" ht="15">
      <c r="A104" s="11"/>
      <c r="B104" s="12"/>
      <c r="C104" s="11"/>
      <c r="D104" s="12"/>
      <c r="E104" s="12"/>
      <c r="F104" s="13"/>
      <c r="G104" s="14"/>
      <c r="H104" s="15"/>
      <c r="I104" s="16"/>
    </row>
    <row r="105" spans="1:9" ht="15">
      <c r="A105" s="11"/>
      <c r="B105" s="12"/>
      <c r="C105" s="11"/>
      <c r="D105" s="12"/>
      <c r="E105" s="12"/>
      <c r="F105" s="13"/>
      <c r="G105" s="14"/>
      <c r="H105" s="15"/>
      <c r="I105" s="16"/>
    </row>
    <row r="106" spans="1:9" ht="15">
      <c r="A106" s="11"/>
      <c r="B106" s="12"/>
      <c r="C106" s="11"/>
      <c r="D106" s="12"/>
      <c r="E106" s="12"/>
      <c r="F106" s="13"/>
      <c r="G106" s="14"/>
      <c r="H106" s="15"/>
      <c r="I106" s="16"/>
    </row>
    <row r="107" spans="1:9" ht="15">
      <c r="A107" s="11"/>
      <c r="B107" s="12"/>
      <c r="C107" s="11"/>
      <c r="D107" s="12"/>
      <c r="E107" s="12"/>
      <c r="F107" s="13"/>
      <c r="G107" s="14"/>
      <c r="H107" s="15"/>
      <c r="I107" s="16"/>
    </row>
    <row r="108" spans="1:9" ht="15">
      <c r="A108" s="11"/>
      <c r="B108" s="12"/>
      <c r="C108" s="11"/>
      <c r="D108" s="12"/>
      <c r="E108" s="12"/>
      <c r="F108" s="13"/>
      <c r="G108" s="14"/>
      <c r="H108" s="15"/>
      <c r="I108" s="16"/>
    </row>
    <row r="109" spans="1:9" ht="15">
      <c r="A109" s="11"/>
      <c r="B109" s="12"/>
      <c r="C109" s="11"/>
      <c r="D109" s="12"/>
      <c r="E109" s="12"/>
      <c r="F109" s="13"/>
      <c r="G109" s="14"/>
      <c r="H109" s="15"/>
      <c r="I109" s="16"/>
    </row>
    <row r="110" spans="1:9" ht="15">
      <c r="A110" s="11"/>
      <c r="B110" s="12"/>
      <c r="C110" s="11"/>
      <c r="D110" s="12"/>
      <c r="E110" s="12"/>
      <c r="F110" s="13"/>
      <c r="G110" s="14"/>
      <c r="H110" s="15"/>
      <c r="I110" s="16"/>
    </row>
    <row r="111" spans="1:9" ht="15">
      <c r="A111" s="11"/>
      <c r="B111" s="12"/>
      <c r="C111" s="11"/>
      <c r="D111" s="12"/>
      <c r="E111" s="12"/>
      <c r="F111" s="13"/>
      <c r="G111" s="14"/>
      <c r="H111" s="15"/>
      <c r="I111" s="16"/>
    </row>
    <row r="112" spans="1:9" ht="15">
      <c r="A112" s="11"/>
      <c r="B112" s="12"/>
      <c r="C112" s="11"/>
      <c r="D112" s="12"/>
      <c r="E112" s="12"/>
      <c r="F112" s="13"/>
      <c r="G112" s="14"/>
      <c r="H112" s="15"/>
      <c r="I112" s="16"/>
    </row>
    <row r="113" spans="1:9" ht="15">
      <c r="A113" s="11"/>
      <c r="B113" s="12"/>
      <c r="C113" s="11"/>
      <c r="D113" s="12"/>
      <c r="E113" s="12"/>
      <c r="F113" s="13"/>
      <c r="G113" s="14"/>
      <c r="H113" s="15"/>
      <c r="I113" s="16"/>
    </row>
    <row r="114" spans="1:9" ht="15">
      <c r="A114" s="11"/>
      <c r="B114" s="12"/>
      <c r="C114" s="11"/>
      <c r="D114" s="12"/>
      <c r="E114" s="12"/>
      <c r="F114" s="13"/>
      <c r="G114" s="14"/>
      <c r="H114" s="15"/>
      <c r="I114" s="16"/>
    </row>
    <row r="115" spans="1:9" ht="15">
      <c r="A115" s="11"/>
      <c r="B115" s="12"/>
      <c r="C115" s="11"/>
      <c r="D115" s="12"/>
      <c r="E115" s="12"/>
      <c r="F115" s="13"/>
      <c r="G115" s="14"/>
      <c r="H115" s="15"/>
      <c r="I115" s="16"/>
    </row>
    <row r="116" spans="1:9" ht="15">
      <c r="A116" s="11"/>
      <c r="B116" s="12"/>
      <c r="C116" s="11"/>
      <c r="D116" s="12"/>
      <c r="E116" s="12"/>
      <c r="F116" s="13"/>
      <c r="G116" s="14"/>
      <c r="H116" s="15"/>
      <c r="I116" s="16"/>
    </row>
    <row r="117" spans="1:9" ht="15">
      <c r="A117" s="11"/>
      <c r="B117" s="12"/>
      <c r="C117" s="11"/>
      <c r="D117" s="12"/>
      <c r="E117" s="12"/>
      <c r="F117" s="13"/>
      <c r="G117" s="14"/>
      <c r="H117" s="15"/>
      <c r="I117" s="16"/>
    </row>
    <row r="118" spans="1:9" ht="15">
      <c r="A118" s="11"/>
      <c r="B118" s="12"/>
      <c r="C118" s="11"/>
      <c r="D118" s="12"/>
      <c r="E118" s="12"/>
      <c r="F118" s="13"/>
      <c r="G118" s="14"/>
      <c r="H118" s="15"/>
      <c r="I118" s="16"/>
    </row>
    <row r="119" spans="1:9" ht="15">
      <c r="A119" s="11"/>
      <c r="B119" s="12"/>
      <c r="C119" s="11"/>
      <c r="D119" s="12"/>
      <c r="E119" s="12"/>
      <c r="F119" s="13"/>
      <c r="G119" s="14"/>
      <c r="H119" s="15"/>
      <c r="I119" s="16"/>
    </row>
    <row r="120" spans="1:9" ht="15">
      <c r="A120" s="11"/>
      <c r="B120" s="12"/>
      <c r="C120" s="11"/>
      <c r="D120" s="12"/>
      <c r="E120" s="12"/>
      <c r="F120" s="13"/>
      <c r="G120" s="14"/>
      <c r="H120" s="15"/>
      <c r="I120" s="16"/>
    </row>
    <row r="121" spans="1:9" ht="15">
      <c r="A121" s="11"/>
      <c r="B121" s="12"/>
      <c r="C121" s="11"/>
      <c r="D121" s="12"/>
      <c r="E121" s="12"/>
      <c r="F121" s="13"/>
      <c r="G121" s="14"/>
      <c r="H121" s="15"/>
      <c r="I121" s="16"/>
    </row>
    <row r="122" spans="1:9" ht="15">
      <c r="A122" s="11"/>
      <c r="B122" s="12"/>
      <c r="C122" s="11"/>
      <c r="D122" s="12"/>
      <c r="E122" s="12"/>
      <c r="F122" s="13"/>
      <c r="G122" s="14"/>
      <c r="H122" s="15"/>
      <c r="I122" s="16"/>
    </row>
    <row r="123" spans="1:9" ht="15">
      <c r="A123" s="11"/>
      <c r="B123" s="12"/>
      <c r="C123" s="11"/>
      <c r="D123" s="12"/>
      <c r="E123" s="12"/>
      <c r="F123" s="13"/>
      <c r="G123" s="14"/>
      <c r="H123" s="15"/>
      <c r="I123" s="16"/>
    </row>
    <row r="124" spans="1:9" ht="15">
      <c r="A124" s="11"/>
      <c r="B124" s="12"/>
      <c r="C124" s="11"/>
      <c r="D124" s="12"/>
      <c r="E124" s="12"/>
      <c r="F124" s="13"/>
      <c r="G124" s="14"/>
      <c r="H124" s="15"/>
      <c r="I124" s="16"/>
    </row>
    <row r="125" spans="1:9" ht="15">
      <c r="A125" s="11"/>
      <c r="B125" s="12"/>
      <c r="C125" s="11"/>
      <c r="D125" s="12"/>
      <c r="E125" s="12"/>
      <c r="F125" s="13"/>
      <c r="G125" s="14"/>
      <c r="H125" s="15"/>
      <c r="I125" s="16"/>
    </row>
    <row r="126" spans="1:9" ht="15">
      <c r="A126" s="11"/>
      <c r="B126" s="12"/>
      <c r="C126" s="11"/>
      <c r="D126" s="12"/>
      <c r="E126" s="12"/>
      <c r="F126" s="13"/>
      <c r="G126" s="14"/>
      <c r="H126" s="15"/>
      <c r="I126" s="16"/>
    </row>
    <row r="127" spans="1:9" ht="15">
      <c r="A127" s="11"/>
      <c r="B127" s="12"/>
      <c r="C127" s="11"/>
      <c r="D127" s="12"/>
      <c r="E127" s="12"/>
      <c r="F127" s="13"/>
      <c r="G127" s="14"/>
      <c r="H127" s="15"/>
      <c r="I127" s="16"/>
    </row>
    <row r="128" spans="1:9" ht="15">
      <c r="A128" s="11"/>
      <c r="B128" s="12"/>
      <c r="C128" s="11"/>
      <c r="D128" s="12"/>
      <c r="E128" s="12"/>
      <c r="F128" s="13"/>
      <c r="G128" s="14"/>
      <c r="H128" s="15"/>
      <c r="I128" s="16"/>
    </row>
    <row r="129" spans="1:9" ht="15">
      <c r="A129" s="11"/>
      <c r="B129" s="12"/>
      <c r="C129" s="11"/>
      <c r="D129" s="12"/>
      <c r="E129" s="12"/>
      <c r="F129" s="13"/>
      <c r="G129" s="14"/>
      <c r="H129" s="15"/>
      <c r="I129" s="16"/>
    </row>
    <row r="130" spans="1:9" ht="15">
      <c r="A130" s="11"/>
      <c r="B130" s="12"/>
      <c r="C130" s="11"/>
      <c r="D130" s="12"/>
      <c r="E130" s="12"/>
      <c r="F130" s="13"/>
      <c r="G130" s="14"/>
      <c r="H130" s="15"/>
      <c r="I130" s="16"/>
    </row>
    <row r="131" spans="1:9" ht="15">
      <c r="A131" s="11"/>
      <c r="B131" s="12"/>
      <c r="C131" s="11"/>
      <c r="D131" s="12"/>
      <c r="E131" s="12"/>
      <c r="F131" s="13"/>
      <c r="G131" s="14"/>
      <c r="H131" s="15"/>
      <c r="I131" s="16"/>
    </row>
    <row r="132" spans="1:9" ht="15">
      <c r="A132" s="11"/>
      <c r="B132" s="12"/>
      <c r="C132" s="11"/>
      <c r="D132" s="12"/>
      <c r="E132" s="12"/>
      <c r="F132" s="13"/>
      <c r="G132" s="14"/>
      <c r="H132" s="15"/>
      <c r="I132" s="16"/>
    </row>
    <row r="133" spans="1:9" ht="15">
      <c r="A133" s="11"/>
      <c r="B133" s="12"/>
      <c r="C133" s="11"/>
      <c r="D133" s="12"/>
      <c r="E133" s="12"/>
      <c r="F133" s="13"/>
      <c r="G133" s="14"/>
      <c r="H133" s="15"/>
      <c r="I133" s="16"/>
    </row>
    <row r="134" spans="1:9" ht="15">
      <c r="A134" s="11"/>
      <c r="B134" s="12"/>
      <c r="C134" s="11"/>
      <c r="D134" s="12"/>
      <c r="E134" s="12"/>
      <c r="F134" s="13"/>
      <c r="G134" s="14"/>
      <c r="H134" s="15"/>
      <c r="I134" s="16"/>
    </row>
    <row r="135" spans="1:9" ht="15">
      <c r="A135" s="11"/>
      <c r="B135" s="12"/>
      <c r="C135" s="11"/>
      <c r="D135" s="12"/>
      <c r="E135" s="12"/>
      <c r="F135" s="13"/>
      <c r="G135" s="14"/>
      <c r="H135" s="15"/>
      <c r="I135" s="16"/>
    </row>
    <row r="136" spans="1:9" ht="15">
      <c r="A136" s="11"/>
      <c r="B136" s="12"/>
      <c r="C136" s="11"/>
      <c r="D136" s="12"/>
      <c r="E136" s="12"/>
      <c r="F136" s="13"/>
      <c r="G136" s="14"/>
      <c r="H136" s="15"/>
      <c r="I136" s="16"/>
    </row>
    <row r="137" spans="1:9" ht="15">
      <c r="A137" s="11"/>
      <c r="B137" s="12"/>
      <c r="C137" s="11"/>
      <c r="D137" s="12"/>
      <c r="E137" s="12"/>
      <c r="F137" s="13"/>
      <c r="G137" s="14"/>
      <c r="H137" s="15"/>
      <c r="I137" s="16"/>
    </row>
    <row r="138" spans="1:9" ht="15">
      <c r="A138" s="11"/>
      <c r="B138" s="12"/>
      <c r="C138" s="11"/>
      <c r="D138" s="12"/>
      <c r="E138" s="12"/>
      <c r="F138" s="13"/>
      <c r="G138" s="14"/>
      <c r="H138" s="15"/>
      <c r="I138" s="16"/>
    </row>
    <row r="139" spans="1:9" ht="15">
      <c r="A139" s="11"/>
      <c r="B139" s="12"/>
      <c r="C139" s="11"/>
      <c r="D139" s="12"/>
      <c r="E139" s="12"/>
      <c r="F139" s="13"/>
      <c r="G139" s="14"/>
      <c r="H139" s="15"/>
      <c r="I139" s="16"/>
    </row>
    <row r="140" spans="1:9" ht="15">
      <c r="A140" s="11"/>
      <c r="B140" s="12"/>
      <c r="C140" s="11"/>
      <c r="D140" s="12"/>
      <c r="E140" s="12"/>
      <c r="F140" s="13"/>
      <c r="G140" s="14"/>
      <c r="H140" s="15"/>
      <c r="I140" s="16"/>
    </row>
    <row r="141" spans="1:9" ht="15">
      <c r="A141" s="11"/>
      <c r="B141" s="12"/>
      <c r="C141" s="11"/>
      <c r="D141" s="12"/>
      <c r="E141" s="12"/>
      <c r="F141" s="13"/>
      <c r="G141" s="14"/>
      <c r="H141" s="15"/>
      <c r="I141" s="16"/>
    </row>
    <row r="142" spans="1:9" ht="15">
      <c r="A142" s="11"/>
      <c r="B142" s="12"/>
      <c r="C142" s="11"/>
      <c r="D142" s="12"/>
      <c r="E142" s="12"/>
      <c r="F142" s="13"/>
      <c r="G142" s="14"/>
      <c r="H142" s="15"/>
      <c r="I142" s="16"/>
    </row>
    <row r="143" spans="1:9" ht="15">
      <c r="A143" s="11"/>
      <c r="B143" s="12"/>
      <c r="C143" s="11"/>
      <c r="D143" s="12"/>
      <c r="E143" s="12"/>
      <c r="F143" s="13"/>
      <c r="G143" s="14"/>
      <c r="H143" s="15"/>
      <c r="I143" s="16"/>
    </row>
    <row r="144" spans="1:9" ht="15">
      <c r="A144" s="11"/>
      <c r="B144" s="12"/>
      <c r="C144" s="11"/>
      <c r="D144" s="12"/>
      <c r="E144" s="12"/>
      <c r="F144" s="13"/>
      <c r="G144" s="14"/>
      <c r="H144" s="15"/>
      <c r="I144" s="16"/>
    </row>
    <row r="145" spans="1:9" ht="15">
      <c r="A145" s="11"/>
      <c r="B145" s="12"/>
      <c r="C145" s="11"/>
      <c r="D145" s="12"/>
      <c r="E145" s="12"/>
      <c r="F145" s="13"/>
      <c r="G145" s="14"/>
      <c r="H145" s="15"/>
      <c r="I145" s="16"/>
    </row>
    <row r="146" spans="1:9" ht="15">
      <c r="A146" s="11"/>
      <c r="B146" s="12"/>
      <c r="C146" s="11"/>
      <c r="D146" s="12"/>
      <c r="E146" s="12"/>
      <c r="F146" s="13"/>
      <c r="G146" s="14"/>
      <c r="H146" s="15"/>
      <c r="I146" s="16"/>
    </row>
    <row r="147" spans="1:9" ht="15">
      <c r="A147" s="11"/>
      <c r="B147" s="12"/>
      <c r="C147" s="11"/>
      <c r="D147" s="12"/>
      <c r="E147" s="12"/>
      <c r="F147" s="13"/>
      <c r="G147" s="14"/>
      <c r="H147" s="15"/>
      <c r="I147" s="16"/>
    </row>
    <row r="148" spans="1:9" ht="15">
      <c r="A148" s="11"/>
      <c r="B148" s="12"/>
      <c r="C148" s="11"/>
      <c r="D148" s="12"/>
      <c r="E148" s="12"/>
      <c r="F148" s="13"/>
      <c r="G148" s="14"/>
      <c r="H148" s="15"/>
      <c r="I148" s="16"/>
    </row>
    <row r="149" spans="1:9" ht="15">
      <c r="A149" s="11"/>
      <c r="B149" s="12"/>
      <c r="C149" s="11"/>
      <c r="D149" s="12"/>
      <c r="E149" s="12"/>
      <c r="F149" s="13"/>
      <c r="G149" s="14"/>
      <c r="H149" s="15"/>
      <c r="I149" s="16"/>
    </row>
    <row r="150" spans="1:9" ht="15">
      <c r="A150" s="11"/>
      <c r="B150" s="12"/>
      <c r="C150" s="11"/>
      <c r="D150" s="12"/>
      <c r="E150" s="12"/>
      <c r="F150" s="13"/>
      <c r="G150" s="14"/>
      <c r="H150" s="15"/>
      <c r="I150" s="16"/>
    </row>
    <row r="151" spans="1:9" ht="15">
      <c r="A151" s="11"/>
      <c r="B151" s="12"/>
      <c r="C151" s="11"/>
      <c r="D151" s="12"/>
      <c r="E151" s="12"/>
      <c r="F151" s="13"/>
      <c r="G151" s="14"/>
      <c r="H151" s="15"/>
      <c r="I151" s="16"/>
    </row>
    <row r="152" spans="1:9" ht="15">
      <c r="A152" s="11"/>
      <c r="B152" s="12"/>
      <c r="C152" s="11"/>
      <c r="D152" s="12"/>
      <c r="E152" s="12"/>
      <c r="F152" s="13"/>
      <c r="G152" s="14"/>
      <c r="H152" s="15"/>
      <c r="I152" s="16"/>
    </row>
    <row r="153" spans="1:9" ht="15">
      <c r="A153" s="11"/>
      <c r="B153" s="12"/>
      <c r="C153" s="11"/>
      <c r="D153" s="12"/>
      <c r="E153" s="12"/>
      <c r="F153" s="13"/>
      <c r="G153" s="14"/>
      <c r="H153" s="15"/>
      <c r="I153" s="16"/>
    </row>
    <row r="154" spans="1:9" ht="15">
      <c r="A154" s="11"/>
      <c r="B154" s="12"/>
      <c r="C154" s="11"/>
      <c r="D154" s="12"/>
      <c r="E154" s="12"/>
      <c r="F154" s="13"/>
      <c r="G154" s="14"/>
      <c r="H154" s="15"/>
      <c r="I154" s="16"/>
    </row>
    <row r="155" spans="1:9" ht="15">
      <c r="A155" s="11"/>
      <c r="B155" s="12"/>
      <c r="C155" s="11"/>
      <c r="D155" s="12"/>
      <c r="E155" s="12"/>
      <c r="F155" s="13"/>
      <c r="G155" s="14"/>
      <c r="H155" s="15"/>
      <c r="I155" s="16"/>
    </row>
    <row r="156" spans="1:9" ht="15">
      <c r="A156" s="11"/>
      <c r="B156" s="12"/>
      <c r="C156" s="11"/>
      <c r="D156" s="12"/>
      <c r="E156" s="12"/>
      <c r="F156" s="13"/>
      <c r="G156" s="14"/>
      <c r="H156" s="15"/>
      <c r="I156" s="16"/>
    </row>
    <row r="157" spans="1:9" ht="15">
      <c r="A157" s="11"/>
      <c r="B157" s="12"/>
      <c r="C157" s="11"/>
      <c r="D157" s="12"/>
      <c r="E157" s="12"/>
      <c r="F157" s="13"/>
      <c r="G157" s="14"/>
      <c r="H157" s="15"/>
      <c r="I157" s="16"/>
    </row>
    <row r="158" spans="1:9" ht="15">
      <c r="A158" s="11"/>
      <c r="B158" s="12"/>
      <c r="C158" s="11"/>
      <c r="D158" s="12"/>
      <c r="E158" s="12"/>
      <c r="F158" s="13"/>
      <c r="G158" s="14"/>
      <c r="H158" s="15"/>
      <c r="I158" s="16"/>
    </row>
    <row r="159" spans="1:9" ht="15">
      <c r="A159" s="11"/>
      <c r="B159" s="12"/>
      <c r="C159" s="11"/>
      <c r="D159" s="12"/>
      <c r="E159" s="12"/>
      <c r="F159" s="13"/>
      <c r="G159" s="14"/>
      <c r="H159" s="15"/>
      <c r="I159" s="16"/>
    </row>
    <row r="160" spans="1:9" ht="15">
      <c r="A160" s="11"/>
      <c r="B160" s="12"/>
      <c r="C160" s="11"/>
      <c r="D160" s="12"/>
      <c r="E160" s="12"/>
      <c r="F160" s="13"/>
      <c r="G160" s="14"/>
      <c r="H160" s="15"/>
      <c r="I160" s="16"/>
    </row>
    <row r="161" spans="1:9" ht="15">
      <c r="A161" s="11"/>
      <c r="B161" s="12"/>
      <c r="C161" s="11"/>
      <c r="D161" s="12"/>
      <c r="E161" s="12"/>
      <c r="F161" s="13"/>
      <c r="G161" s="14"/>
      <c r="H161" s="15"/>
      <c r="I161" s="16"/>
    </row>
    <row r="162" spans="1:9" ht="15">
      <c r="A162" s="11"/>
      <c r="B162" s="12"/>
      <c r="C162" s="11"/>
      <c r="D162" s="12"/>
      <c r="E162" s="12"/>
      <c r="F162" s="13"/>
      <c r="G162" s="14"/>
      <c r="H162" s="15"/>
      <c r="I162" s="16"/>
    </row>
    <row r="163" spans="1:9" ht="15">
      <c r="A163" s="11"/>
      <c r="B163" s="12"/>
      <c r="C163" s="11"/>
      <c r="D163" s="12"/>
      <c r="E163" s="12"/>
      <c r="F163" s="13"/>
      <c r="G163" s="14"/>
      <c r="H163" s="15"/>
      <c r="I163" s="16"/>
    </row>
    <row r="164" spans="1:9" ht="15">
      <c r="A164" s="11"/>
      <c r="B164" s="12"/>
      <c r="C164" s="11"/>
      <c r="D164" s="12"/>
      <c r="E164" s="12"/>
      <c r="F164" s="13"/>
      <c r="G164" s="14"/>
      <c r="H164" s="15"/>
      <c r="I164" s="16"/>
    </row>
    <row r="165" spans="1:9" ht="15">
      <c r="A165" s="11"/>
      <c r="B165" s="12"/>
      <c r="C165" s="11"/>
      <c r="D165" s="12"/>
      <c r="E165" s="12"/>
      <c r="F165" s="13"/>
      <c r="G165" s="14"/>
      <c r="H165" s="15"/>
      <c r="I165" s="16"/>
    </row>
    <row r="166" spans="1:9" ht="15">
      <c r="A166" s="11"/>
      <c r="B166" s="12"/>
      <c r="C166" s="11"/>
      <c r="D166" s="12"/>
      <c r="E166" s="12"/>
      <c r="F166" s="13"/>
      <c r="G166" s="14"/>
      <c r="H166" s="15"/>
      <c r="I166" s="16"/>
    </row>
    <row r="167" spans="1:9" ht="15">
      <c r="A167" s="11"/>
      <c r="B167" s="12"/>
      <c r="C167" s="11"/>
      <c r="D167" s="12"/>
      <c r="E167" s="12"/>
      <c r="F167" s="13"/>
      <c r="G167" s="14"/>
      <c r="H167" s="15"/>
      <c r="I167" s="16"/>
    </row>
    <row r="168" spans="1:9" ht="15">
      <c r="A168" s="11"/>
      <c r="B168" s="12"/>
      <c r="C168" s="11"/>
      <c r="D168" s="12"/>
      <c r="E168" s="12"/>
      <c r="F168" s="13"/>
      <c r="G168" s="14"/>
      <c r="H168" s="15"/>
      <c r="I168" s="16"/>
    </row>
    <row r="169" spans="1:9" ht="15">
      <c r="A169" s="11"/>
      <c r="B169" s="12"/>
      <c r="C169" s="11"/>
      <c r="D169" s="12"/>
      <c r="E169" s="12"/>
      <c r="F169" s="13"/>
      <c r="G169" s="14"/>
      <c r="H169" s="15"/>
      <c r="I169" s="16"/>
    </row>
    <row r="170" spans="1:9" ht="15">
      <c r="A170" s="11"/>
      <c r="B170" s="12"/>
      <c r="C170" s="11"/>
      <c r="D170" s="12"/>
      <c r="E170" s="12"/>
      <c r="F170" s="13"/>
      <c r="G170" s="14"/>
      <c r="H170" s="15"/>
      <c r="I170" s="16"/>
    </row>
    <row r="171" spans="1:9" ht="15">
      <c r="A171" s="11"/>
      <c r="B171" s="12"/>
      <c r="C171" s="11"/>
      <c r="D171" s="12"/>
      <c r="E171" s="12"/>
      <c r="F171" s="13"/>
      <c r="G171" s="14"/>
      <c r="H171" s="15"/>
      <c r="I171" s="16"/>
    </row>
    <row r="172" spans="1:9" ht="15">
      <c r="A172" s="11"/>
      <c r="B172" s="12"/>
      <c r="C172" s="11"/>
      <c r="D172" s="12"/>
      <c r="E172" s="12"/>
      <c r="F172" s="13"/>
      <c r="G172" s="14"/>
      <c r="H172" s="15"/>
      <c r="I172" s="16"/>
    </row>
    <row r="173" spans="1:9" ht="15">
      <c r="A173" s="11"/>
      <c r="B173" s="12"/>
      <c r="C173" s="11"/>
      <c r="D173" s="12"/>
      <c r="E173" s="12"/>
      <c r="F173" s="13"/>
      <c r="G173" s="14"/>
      <c r="H173" s="15"/>
      <c r="I173" s="16"/>
    </row>
    <row r="174" spans="1:9" ht="15">
      <c r="A174" s="11"/>
      <c r="B174" s="12"/>
      <c r="C174" s="11"/>
      <c r="D174" s="12"/>
      <c r="E174" s="12"/>
      <c r="F174" s="13"/>
      <c r="G174" s="14"/>
      <c r="H174" s="15"/>
      <c r="I174" s="16"/>
    </row>
    <row r="175" spans="1:9" ht="15">
      <c r="A175" s="11"/>
      <c r="B175" s="12"/>
      <c r="C175" s="11"/>
      <c r="D175" s="12"/>
      <c r="E175" s="12"/>
      <c r="F175" s="13"/>
      <c r="G175" s="14"/>
      <c r="H175" s="15"/>
      <c r="I175" s="16"/>
    </row>
    <row r="176" spans="1:9" ht="15">
      <c r="A176" s="11"/>
      <c r="B176" s="12"/>
      <c r="C176" s="11"/>
      <c r="D176" s="12"/>
      <c r="E176" s="12"/>
      <c r="F176" s="13"/>
      <c r="G176" s="14"/>
      <c r="H176" s="15"/>
      <c r="I176" s="16"/>
    </row>
    <row r="177" spans="1:9" ht="15">
      <c r="A177" s="11"/>
      <c r="B177" s="12"/>
      <c r="C177" s="11"/>
      <c r="D177" s="12"/>
      <c r="E177" s="12"/>
      <c r="F177" s="13"/>
      <c r="G177" s="14"/>
      <c r="H177" s="15"/>
      <c r="I177" s="16"/>
    </row>
    <row r="178" spans="1:9" ht="15">
      <c r="A178" s="11"/>
      <c r="B178" s="12"/>
      <c r="C178" s="11"/>
      <c r="D178" s="12"/>
      <c r="E178" s="12"/>
      <c r="F178" s="13"/>
      <c r="G178" s="14"/>
      <c r="H178" s="15"/>
      <c r="I178" s="16"/>
    </row>
    <row r="179" spans="1:9" ht="15">
      <c r="A179" s="11"/>
      <c r="B179" s="12"/>
      <c r="C179" s="11"/>
      <c r="D179" s="12"/>
      <c r="E179" s="12"/>
      <c r="F179" s="13"/>
      <c r="G179" s="14"/>
      <c r="H179" s="15"/>
      <c r="I179" s="16"/>
    </row>
    <row r="180" spans="1:9" ht="15">
      <c r="A180" s="11"/>
      <c r="B180" s="12"/>
      <c r="C180" s="11"/>
      <c r="D180" s="12"/>
      <c r="E180" s="12"/>
      <c r="F180" s="13"/>
      <c r="G180" s="14"/>
      <c r="H180" s="15"/>
      <c r="I180" s="16"/>
    </row>
    <row r="181" spans="1:9" ht="15">
      <c r="A181" s="11"/>
      <c r="B181" s="12"/>
      <c r="C181" s="11"/>
      <c r="D181" s="12"/>
      <c r="E181" s="12"/>
      <c r="F181" s="13"/>
      <c r="G181" s="14"/>
      <c r="H181" s="15"/>
      <c r="I181" s="16"/>
    </row>
    <row r="182" spans="1:9" ht="15">
      <c r="A182" s="11"/>
      <c r="B182" s="12"/>
      <c r="C182" s="11"/>
      <c r="D182" s="12"/>
      <c r="E182" s="12"/>
      <c r="F182" s="13"/>
      <c r="G182" s="14"/>
      <c r="H182" s="15"/>
      <c r="I182" s="16"/>
    </row>
    <row r="183" spans="1:9" ht="15">
      <c r="A183" s="11"/>
      <c r="B183" s="12"/>
      <c r="C183" s="11"/>
      <c r="D183" s="12"/>
      <c r="E183" s="12"/>
      <c r="F183" s="13"/>
      <c r="G183" s="14"/>
      <c r="H183" s="15"/>
      <c r="I183" s="16"/>
    </row>
    <row r="184" spans="1:9" ht="15">
      <c r="A184" s="11"/>
      <c r="B184" s="12"/>
      <c r="C184" s="11"/>
      <c r="D184" s="12"/>
      <c r="E184" s="12"/>
      <c r="F184" s="13"/>
      <c r="G184" s="14"/>
      <c r="H184" s="15"/>
      <c r="I184" s="16"/>
    </row>
    <row r="185" spans="1:9" ht="15">
      <c r="A185" s="11"/>
      <c r="B185" s="12"/>
      <c r="C185" s="11"/>
      <c r="D185" s="12"/>
      <c r="E185" s="12"/>
      <c r="F185" s="13"/>
      <c r="G185" s="14"/>
      <c r="H185" s="15"/>
      <c r="I185" s="16"/>
    </row>
    <row r="186" spans="1:9" ht="15">
      <c r="A186" s="11"/>
      <c r="B186" s="12"/>
      <c r="C186" s="11"/>
      <c r="D186" s="12"/>
      <c r="E186" s="12"/>
      <c r="F186" s="13"/>
      <c r="G186" s="14"/>
      <c r="H186" s="15"/>
      <c r="I186" s="16"/>
    </row>
  </sheetData>
  <sheetProtection/>
  <mergeCells count="44">
    <mergeCell ref="J38:K38"/>
    <mergeCell ref="J42:K42"/>
    <mergeCell ref="D37:F37"/>
    <mergeCell ref="J43:K43"/>
    <mergeCell ref="J44:K44"/>
    <mergeCell ref="D43:F43"/>
    <mergeCell ref="H43:I43"/>
    <mergeCell ref="H42:I42"/>
    <mergeCell ref="D42:F42"/>
    <mergeCell ref="G1:I1"/>
    <mergeCell ref="A1:B1"/>
    <mergeCell ref="A2:B2"/>
    <mergeCell ref="A3:B3"/>
    <mergeCell ref="A4:B4"/>
    <mergeCell ref="C4:D4"/>
    <mergeCell ref="A5:B5"/>
    <mergeCell ref="A6:B6"/>
    <mergeCell ref="A7:B7"/>
    <mergeCell ref="C7:D7"/>
    <mergeCell ref="D38:F38"/>
    <mergeCell ref="F30:H30"/>
    <mergeCell ref="A14:H14"/>
    <mergeCell ref="C5:D5"/>
    <mergeCell ref="F24:H24"/>
    <mergeCell ref="H41:I41"/>
    <mergeCell ref="G31:H31"/>
    <mergeCell ref="H37:I37"/>
    <mergeCell ref="H38:I38"/>
    <mergeCell ref="A15:I15"/>
    <mergeCell ref="K4:M4"/>
    <mergeCell ref="A22:H22"/>
    <mergeCell ref="A18:H18"/>
    <mergeCell ref="A19:I19"/>
    <mergeCell ref="A11:I11"/>
    <mergeCell ref="D36:F36"/>
    <mergeCell ref="D40:F40"/>
    <mergeCell ref="D41:F41"/>
    <mergeCell ref="G3:I3"/>
    <mergeCell ref="F25:H25"/>
    <mergeCell ref="F27:H27"/>
    <mergeCell ref="F26:H26"/>
    <mergeCell ref="F28:H28"/>
    <mergeCell ref="H36:I36"/>
    <mergeCell ref="H40:I40"/>
  </mergeCells>
  <printOptions horizontalCentered="1"/>
  <pageMargins left="0" right="0" top="0.5905511811023623" bottom="0" header="0.2362204724409449" footer="0"/>
  <pageSetup horizontalDpi="300" verticalDpi="300" orientation="portrait" paperSize="9" scale="70" r:id="rId1"/>
  <headerFooter alignWithMargins="0"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25.00390625" style="0" bestFit="1" customWidth="1"/>
    <col min="2" max="2" width="7.75390625" style="49" bestFit="1" customWidth="1"/>
    <col min="3" max="3" width="8.375" style="49" bestFit="1" customWidth="1"/>
    <col min="4" max="4" width="6.125" style="49" bestFit="1" customWidth="1"/>
    <col min="5" max="5" width="7.25390625" style="49" bestFit="1" customWidth="1"/>
    <col min="6" max="6" width="8.625" style="49" bestFit="1" customWidth="1"/>
    <col min="7" max="7" width="9.625" style="49" bestFit="1" customWidth="1"/>
    <col min="8" max="9" width="5.875" style="51" customWidth="1"/>
    <col min="10" max="11" width="7.00390625" style="51" bestFit="1" customWidth="1"/>
    <col min="12" max="12" width="6.625" style="51" bestFit="1" customWidth="1"/>
    <col min="13" max="13" width="5.00390625" style="0" bestFit="1" customWidth="1"/>
    <col min="14" max="14" width="6.875" style="0" bestFit="1" customWidth="1"/>
  </cols>
  <sheetData>
    <row r="1" spans="1:14" ht="12.75" customHeight="1">
      <c r="A1" s="128" t="s">
        <v>52</v>
      </c>
      <c r="B1" s="54" t="s">
        <v>53</v>
      </c>
      <c r="C1" s="54" t="s">
        <v>54</v>
      </c>
      <c r="D1" s="54" t="s">
        <v>55</v>
      </c>
      <c r="E1" s="58" t="s">
        <v>58</v>
      </c>
      <c r="F1" s="132" t="s">
        <v>69</v>
      </c>
      <c r="G1" s="133"/>
      <c r="H1" s="130" t="s">
        <v>59</v>
      </c>
      <c r="I1" s="131"/>
      <c r="J1" s="131"/>
      <c r="K1" s="131"/>
      <c r="L1" s="131"/>
      <c r="M1" s="131"/>
      <c r="N1" s="57" t="s">
        <v>68</v>
      </c>
    </row>
    <row r="2" spans="1:13" ht="12.75">
      <c r="A2" s="128"/>
      <c r="B2" s="129" t="s">
        <v>56</v>
      </c>
      <c r="C2" s="129"/>
      <c r="D2" s="129"/>
      <c r="E2" s="59" t="s">
        <v>12</v>
      </c>
      <c r="F2" s="134"/>
      <c r="G2" s="135"/>
      <c r="H2" s="61" t="s">
        <v>60</v>
      </c>
      <c r="I2" s="55" t="s">
        <v>62</v>
      </c>
      <c r="J2" s="56" t="s">
        <v>61</v>
      </c>
      <c r="K2" s="56" t="s">
        <v>62</v>
      </c>
      <c r="L2" s="53" t="s">
        <v>64</v>
      </c>
      <c r="M2" s="52" t="s">
        <v>62</v>
      </c>
    </row>
    <row r="3" spans="1:14" ht="12.75">
      <c r="A3" s="52" t="s">
        <v>34</v>
      </c>
      <c r="B3" s="54">
        <v>8.4</v>
      </c>
      <c r="C3" s="54">
        <v>6.4</v>
      </c>
      <c r="D3" s="54">
        <v>3</v>
      </c>
      <c r="E3" s="60">
        <f>B3*C3*D3</f>
        <v>161.28000000000003</v>
      </c>
      <c r="F3" s="64">
        <f>E3*40</f>
        <v>6451.200000000001</v>
      </c>
      <c r="G3" s="65">
        <f>E3*70</f>
        <v>11289.600000000002</v>
      </c>
      <c r="H3" s="62">
        <v>72</v>
      </c>
      <c r="I3" s="53"/>
      <c r="J3" s="53"/>
      <c r="K3" s="53"/>
      <c r="L3" s="53"/>
      <c r="M3" s="52"/>
      <c r="N3" s="52">
        <f>I3+K3+M3</f>
        <v>0</v>
      </c>
    </row>
    <row r="4" spans="1:14" ht="12.75">
      <c r="A4" s="52" t="s">
        <v>35</v>
      </c>
      <c r="B4" s="54">
        <v>8.4</v>
      </c>
      <c r="C4" s="54">
        <v>6.4</v>
      </c>
      <c r="D4" s="54">
        <v>3</v>
      </c>
      <c r="E4" s="60">
        <f aca="true" t="shared" si="0" ref="E4:E21">B4*C4*D4</f>
        <v>161.28000000000003</v>
      </c>
      <c r="F4" s="64">
        <f aca="true" t="shared" si="1" ref="F4:F21">E4*40</f>
        <v>6451.200000000001</v>
      </c>
      <c r="G4" s="65">
        <f aca="true" t="shared" si="2" ref="G4:G21">E4*70</f>
        <v>11289.600000000002</v>
      </c>
      <c r="H4" s="63">
        <v>82</v>
      </c>
      <c r="I4" s="53"/>
      <c r="J4" s="53"/>
      <c r="K4" s="53"/>
      <c r="L4" s="53"/>
      <c r="M4" s="52"/>
      <c r="N4" s="52">
        <f aca="true" t="shared" si="3" ref="N4:N21">I4+K4+M4</f>
        <v>0</v>
      </c>
    </row>
    <row r="5" spans="1:14" ht="12.75">
      <c r="A5" s="52" t="s">
        <v>36</v>
      </c>
      <c r="B5" s="54">
        <v>8.4</v>
      </c>
      <c r="C5" s="54">
        <v>6.4</v>
      </c>
      <c r="D5" s="54">
        <v>3</v>
      </c>
      <c r="E5" s="60">
        <f t="shared" si="0"/>
        <v>161.28000000000003</v>
      </c>
      <c r="F5" s="64">
        <f t="shared" si="1"/>
        <v>6451.200000000001</v>
      </c>
      <c r="G5" s="65">
        <f t="shared" si="2"/>
        <v>11289.600000000002</v>
      </c>
      <c r="H5" s="63">
        <v>81</v>
      </c>
      <c r="I5" s="53"/>
      <c r="J5" s="53"/>
      <c r="K5" s="53"/>
      <c r="L5" s="53"/>
      <c r="M5" s="52"/>
      <c r="N5" s="52">
        <f t="shared" si="3"/>
        <v>0</v>
      </c>
    </row>
    <row r="6" spans="1:14" ht="12.75">
      <c r="A6" s="52" t="s">
        <v>46</v>
      </c>
      <c r="B6" s="54">
        <v>6.6</v>
      </c>
      <c r="C6" s="54">
        <v>3.9</v>
      </c>
      <c r="D6" s="54">
        <v>3</v>
      </c>
      <c r="E6" s="60">
        <f t="shared" si="0"/>
        <v>77.22</v>
      </c>
      <c r="F6" s="64">
        <f t="shared" si="1"/>
        <v>3088.8</v>
      </c>
      <c r="G6" s="65">
        <f t="shared" si="2"/>
        <v>5405.4</v>
      </c>
      <c r="H6" s="63">
        <v>30</v>
      </c>
      <c r="I6" s="53"/>
      <c r="J6" s="53"/>
      <c r="K6" s="53"/>
      <c r="L6" s="53"/>
      <c r="M6" s="52"/>
      <c r="N6" s="52">
        <f t="shared" si="3"/>
        <v>0</v>
      </c>
    </row>
    <row r="7" spans="1:14" ht="12.75">
      <c r="A7" s="52" t="s">
        <v>47</v>
      </c>
      <c r="B7" s="54">
        <v>4.8</v>
      </c>
      <c r="C7" s="54">
        <v>4.5</v>
      </c>
      <c r="D7" s="54">
        <v>3</v>
      </c>
      <c r="E7" s="60">
        <f t="shared" si="0"/>
        <v>64.8</v>
      </c>
      <c r="F7" s="64">
        <f t="shared" si="1"/>
        <v>2592</v>
      </c>
      <c r="G7" s="65">
        <f t="shared" si="2"/>
        <v>4536</v>
      </c>
      <c r="H7" s="63">
        <v>21</v>
      </c>
      <c r="I7" s="53"/>
      <c r="J7" s="53"/>
      <c r="K7" s="53"/>
      <c r="L7" s="53"/>
      <c r="M7" s="52"/>
      <c r="N7" s="52">
        <f t="shared" si="3"/>
        <v>0</v>
      </c>
    </row>
    <row r="8" spans="1:14" ht="12.75">
      <c r="A8" s="52" t="s">
        <v>48</v>
      </c>
      <c r="B8" s="54">
        <v>4.2</v>
      </c>
      <c r="C8" s="54">
        <v>3</v>
      </c>
      <c r="D8" s="54">
        <v>3</v>
      </c>
      <c r="E8" s="60">
        <f t="shared" si="0"/>
        <v>37.800000000000004</v>
      </c>
      <c r="F8" s="64">
        <f t="shared" si="1"/>
        <v>1512.0000000000002</v>
      </c>
      <c r="G8" s="65">
        <f t="shared" si="2"/>
        <v>2646.0000000000005</v>
      </c>
      <c r="H8" s="63">
        <v>21</v>
      </c>
      <c r="I8" s="53"/>
      <c r="J8" s="53"/>
      <c r="K8" s="53"/>
      <c r="L8" s="53"/>
      <c r="M8" s="52"/>
      <c r="N8" s="52">
        <f t="shared" si="3"/>
        <v>0</v>
      </c>
    </row>
    <row r="9" spans="1:14" ht="12.75">
      <c r="A9" s="52" t="s">
        <v>49</v>
      </c>
      <c r="B9" s="54">
        <v>4.2</v>
      </c>
      <c r="C9" s="54">
        <v>1.8</v>
      </c>
      <c r="D9" s="54">
        <v>3</v>
      </c>
      <c r="E9" s="60">
        <f t="shared" si="0"/>
        <v>22.68</v>
      </c>
      <c r="F9" s="64">
        <f t="shared" si="1"/>
        <v>907.2</v>
      </c>
      <c r="G9" s="65">
        <f t="shared" si="2"/>
        <v>1587.6</v>
      </c>
      <c r="H9" s="63">
        <v>20</v>
      </c>
      <c r="I9" s="53"/>
      <c r="J9" s="53"/>
      <c r="K9" s="53"/>
      <c r="L9" s="53"/>
      <c r="M9" s="52"/>
      <c r="N9" s="52">
        <f t="shared" si="3"/>
        <v>0</v>
      </c>
    </row>
    <row r="10" spans="1:14" ht="12.75">
      <c r="A10" s="52" t="s">
        <v>50</v>
      </c>
      <c r="B10" s="54">
        <v>4.2</v>
      </c>
      <c r="C10" s="54">
        <v>4</v>
      </c>
      <c r="D10" s="54">
        <v>3</v>
      </c>
      <c r="E10" s="60">
        <f t="shared" si="0"/>
        <v>50.400000000000006</v>
      </c>
      <c r="F10" s="64">
        <f t="shared" si="1"/>
        <v>2016.0000000000002</v>
      </c>
      <c r="G10" s="65">
        <f t="shared" si="2"/>
        <v>3528.0000000000005</v>
      </c>
      <c r="H10" s="63"/>
      <c r="I10" s="53"/>
      <c r="J10" s="53"/>
      <c r="K10" s="53"/>
      <c r="L10" s="53"/>
      <c r="M10" s="52"/>
      <c r="N10" s="52">
        <f t="shared" si="3"/>
        <v>0</v>
      </c>
    </row>
    <row r="11" spans="1:14" ht="12.75">
      <c r="A11" s="52" t="s">
        <v>37</v>
      </c>
      <c r="B11" s="54">
        <v>8.4</v>
      </c>
      <c r="C11" s="54">
        <v>6.4</v>
      </c>
      <c r="D11" s="54">
        <v>3</v>
      </c>
      <c r="E11" s="60">
        <f t="shared" si="0"/>
        <v>161.28000000000003</v>
      </c>
      <c r="F11" s="64">
        <f t="shared" si="1"/>
        <v>6451.200000000001</v>
      </c>
      <c r="G11" s="65">
        <f t="shared" si="2"/>
        <v>11289.600000000002</v>
      </c>
      <c r="H11" s="63">
        <v>64</v>
      </c>
      <c r="I11" s="53"/>
      <c r="J11" s="53"/>
      <c r="K11" s="53"/>
      <c r="L11" s="53"/>
      <c r="M11" s="52"/>
      <c r="N11" s="52">
        <f t="shared" si="3"/>
        <v>0</v>
      </c>
    </row>
    <row r="12" spans="1:14" ht="12.75">
      <c r="A12" s="52" t="s">
        <v>38</v>
      </c>
      <c r="B12" s="54">
        <v>8.4</v>
      </c>
      <c r="C12" s="54">
        <v>6.4</v>
      </c>
      <c r="D12" s="54">
        <v>3</v>
      </c>
      <c r="E12" s="60">
        <f t="shared" si="0"/>
        <v>161.28000000000003</v>
      </c>
      <c r="F12" s="64">
        <f t="shared" si="1"/>
        <v>6451.200000000001</v>
      </c>
      <c r="G12" s="65">
        <f t="shared" si="2"/>
        <v>11289.600000000002</v>
      </c>
      <c r="H12" s="63">
        <v>73</v>
      </c>
      <c r="I12" s="53"/>
      <c r="J12" s="53"/>
      <c r="K12" s="53"/>
      <c r="L12" s="53"/>
      <c r="M12" s="52"/>
      <c r="N12" s="52">
        <f t="shared" si="3"/>
        <v>0</v>
      </c>
    </row>
    <row r="13" spans="1:14" ht="12.75">
      <c r="A13" s="52" t="s">
        <v>39</v>
      </c>
      <c r="B13" s="54">
        <v>8.4</v>
      </c>
      <c r="C13" s="54">
        <v>6.4</v>
      </c>
      <c r="D13" s="54">
        <v>3</v>
      </c>
      <c r="E13" s="60">
        <f t="shared" si="0"/>
        <v>161.28000000000003</v>
      </c>
      <c r="F13" s="64">
        <f t="shared" si="1"/>
        <v>6451.200000000001</v>
      </c>
      <c r="G13" s="65">
        <f t="shared" si="2"/>
        <v>11289.600000000002</v>
      </c>
      <c r="H13" s="63">
        <v>76</v>
      </c>
      <c r="I13" s="53"/>
      <c r="J13" s="53"/>
      <c r="K13" s="53"/>
      <c r="L13" s="53"/>
      <c r="M13" s="52"/>
      <c r="N13" s="52">
        <f t="shared" si="3"/>
        <v>0</v>
      </c>
    </row>
    <row r="14" spans="1:14" ht="12.75">
      <c r="A14" s="52" t="s">
        <v>40</v>
      </c>
      <c r="B14" s="54">
        <v>6.4</v>
      </c>
      <c r="C14" s="54">
        <v>6</v>
      </c>
      <c r="D14" s="54">
        <v>3</v>
      </c>
      <c r="E14" s="60">
        <f t="shared" si="0"/>
        <v>115.20000000000002</v>
      </c>
      <c r="F14" s="64">
        <f t="shared" si="1"/>
        <v>4608.000000000001</v>
      </c>
      <c r="G14" s="65">
        <f t="shared" si="2"/>
        <v>8064.000000000001</v>
      </c>
      <c r="H14" s="63"/>
      <c r="I14" s="53"/>
      <c r="J14" s="53" t="s">
        <v>67</v>
      </c>
      <c r="K14" s="53">
        <f>3637*0.9*2</f>
        <v>6546.6</v>
      </c>
      <c r="L14" s="53"/>
      <c r="M14" s="52"/>
      <c r="N14" s="52">
        <f t="shared" si="3"/>
        <v>6546.6</v>
      </c>
    </row>
    <row r="15" spans="1:14" ht="12.75">
      <c r="A15" s="52" t="s">
        <v>51</v>
      </c>
      <c r="B15" s="54">
        <v>6.8</v>
      </c>
      <c r="C15" s="54">
        <v>4.8</v>
      </c>
      <c r="D15" s="54">
        <v>3</v>
      </c>
      <c r="E15" s="60">
        <f t="shared" si="0"/>
        <v>97.92</v>
      </c>
      <c r="F15" s="64">
        <f t="shared" si="1"/>
        <v>3916.8</v>
      </c>
      <c r="G15" s="65">
        <f t="shared" si="2"/>
        <v>6854.400000000001</v>
      </c>
      <c r="H15" s="63">
        <v>45</v>
      </c>
      <c r="I15" s="53"/>
      <c r="J15" s="53" t="s">
        <v>63</v>
      </c>
      <c r="K15" s="53">
        <v>3637</v>
      </c>
      <c r="L15" s="53"/>
      <c r="M15" s="52"/>
      <c r="N15" s="52">
        <f t="shared" si="3"/>
        <v>3637</v>
      </c>
    </row>
    <row r="16" spans="1:14" ht="12.75">
      <c r="A16" s="52" t="s">
        <v>41</v>
      </c>
      <c r="B16" s="54">
        <v>8.4</v>
      </c>
      <c r="C16" s="54">
        <v>5.2</v>
      </c>
      <c r="D16" s="54">
        <v>3</v>
      </c>
      <c r="E16" s="60">
        <f t="shared" si="0"/>
        <v>131.04000000000002</v>
      </c>
      <c r="F16" s="64">
        <f t="shared" si="1"/>
        <v>5241.6</v>
      </c>
      <c r="G16" s="65">
        <f t="shared" si="2"/>
        <v>9172.800000000001</v>
      </c>
      <c r="H16" s="63">
        <v>62</v>
      </c>
      <c r="I16" s="53"/>
      <c r="J16" s="53"/>
      <c r="K16" s="53"/>
      <c r="L16" s="53"/>
      <c r="M16" s="52"/>
      <c r="N16" s="52">
        <f t="shared" si="3"/>
        <v>0</v>
      </c>
    </row>
    <row r="17" spans="1:14" ht="12.75">
      <c r="A17" s="52" t="s">
        <v>42</v>
      </c>
      <c r="B17" s="54">
        <v>8.4</v>
      </c>
      <c r="C17" s="54">
        <v>5.2</v>
      </c>
      <c r="D17" s="54">
        <v>3</v>
      </c>
      <c r="E17" s="60">
        <f t="shared" si="0"/>
        <v>131.04000000000002</v>
      </c>
      <c r="F17" s="64">
        <f t="shared" si="1"/>
        <v>5241.6</v>
      </c>
      <c r="G17" s="65">
        <f t="shared" si="2"/>
        <v>9172.800000000001</v>
      </c>
      <c r="H17" s="63">
        <v>50</v>
      </c>
      <c r="I17" s="53"/>
      <c r="J17" s="53"/>
      <c r="K17" s="53"/>
      <c r="L17" s="53"/>
      <c r="M17" s="52"/>
      <c r="N17" s="52">
        <f t="shared" si="3"/>
        <v>0</v>
      </c>
    </row>
    <row r="18" spans="1:14" ht="12.75">
      <c r="A18" s="52" t="s">
        <v>43</v>
      </c>
      <c r="B18" s="54">
        <v>8.4</v>
      </c>
      <c r="C18" s="54">
        <v>5.2</v>
      </c>
      <c r="D18" s="54">
        <v>3</v>
      </c>
      <c r="E18" s="60">
        <f t="shared" si="0"/>
        <v>131.04000000000002</v>
      </c>
      <c r="F18" s="64">
        <f t="shared" si="1"/>
        <v>5241.6</v>
      </c>
      <c r="G18" s="65">
        <f t="shared" si="2"/>
        <v>9172.800000000001</v>
      </c>
      <c r="H18" s="63">
        <v>51</v>
      </c>
      <c r="I18" s="53"/>
      <c r="J18" s="53"/>
      <c r="K18" s="53"/>
      <c r="L18" s="53"/>
      <c r="M18" s="52"/>
      <c r="N18" s="52">
        <f t="shared" si="3"/>
        <v>0</v>
      </c>
    </row>
    <row r="19" spans="1:14" ht="12.75">
      <c r="A19" s="52" t="s">
        <v>57</v>
      </c>
      <c r="B19" s="54">
        <v>6</v>
      </c>
      <c r="C19" s="54">
        <v>2.8</v>
      </c>
      <c r="D19" s="54">
        <v>3</v>
      </c>
      <c r="E19" s="60">
        <f t="shared" si="0"/>
        <v>50.39999999999999</v>
      </c>
      <c r="F19" s="64">
        <f t="shared" si="1"/>
        <v>2015.9999999999995</v>
      </c>
      <c r="G19" s="65">
        <f t="shared" si="2"/>
        <v>3527.9999999999995</v>
      </c>
      <c r="H19" s="63">
        <v>25</v>
      </c>
      <c r="I19" s="53"/>
      <c r="J19" s="53"/>
      <c r="K19" s="53"/>
      <c r="L19" s="53" t="s">
        <v>66</v>
      </c>
      <c r="M19" s="52">
        <v>2150</v>
      </c>
      <c r="N19" s="52">
        <f t="shared" si="3"/>
        <v>2150</v>
      </c>
    </row>
    <row r="20" spans="1:14" ht="12.75">
      <c r="A20" s="52" t="s">
        <v>44</v>
      </c>
      <c r="B20" s="54">
        <v>7.6</v>
      </c>
      <c r="C20" s="54">
        <v>7.2</v>
      </c>
      <c r="D20" s="54">
        <v>3</v>
      </c>
      <c r="E20" s="60">
        <f t="shared" si="0"/>
        <v>164.16</v>
      </c>
      <c r="F20" s="64">
        <f t="shared" si="1"/>
        <v>6566.4</v>
      </c>
      <c r="G20" s="65">
        <f t="shared" si="2"/>
        <v>11491.199999999999</v>
      </c>
      <c r="H20" s="63">
        <v>64</v>
      </c>
      <c r="I20" s="53"/>
      <c r="J20" s="53"/>
      <c r="K20" s="53"/>
      <c r="L20" s="53"/>
      <c r="M20" s="52"/>
      <c r="N20" s="52">
        <f t="shared" si="3"/>
        <v>0</v>
      </c>
    </row>
    <row r="21" spans="1:14" ht="13.5" thickBot="1">
      <c r="A21" s="52" t="s">
        <v>45</v>
      </c>
      <c r="B21" s="54">
        <v>7.6</v>
      </c>
      <c r="C21" s="54">
        <v>7.2</v>
      </c>
      <c r="D21" s="54">
        <v>3</v>
      </c>
      <c r="E21" s="60">
        <f t="shared" si="0"/>
        <v>164.16</v>
      </c>
      <c r="F21" s="66">
        <f t="shared" si="1"/>
        <v>6566.4</v>
      </c>
      <c r="G21" s="67">
        <f t="shared" si="2"/>
        <v>11491.199999999999</v>
      </c>
      <c r="H21" s="63"/>
      <c r="I21" s="53"/>
      <c r="J21" s="53" t="s">
        <v>65</v>
      </c>
      <c r="K21" s="53">
        <f>K15*0.8*2</f>
        <v>5819.200000000001</v>
      </c>
      <c r="L21" s="53"/>
      <c r="M21" s="52"/>
      <c r="N21" s="52">
        <f t="shared" si="3"/>
        <v>5819.200000000001</v>
      </c>
    </row>
    <row r="22" spans="6:7" ht="13.5" thickBot="1">
      <c r="F22" s="68">
        <f>SUM(F3:F21)</f>
        <v>88221.59999999999</v>
      </c>
      <c r="G22" s="69">
        <f>SUM(G3:G21)</f>
        <v>154387.80000000005</v>
      </c>
    </row>
    <row r="24" spans="2:7" ht="12.75">
      <c r="B24" s="70"/>
      <c r="C24" s="127" t="s">
        <v>70</v>
      </c>
      <c r="D24" s="127"/>
      <c r="E24" s="127"/>
      <c r="F24" s="54">
        <v>40</v>
      </c>
      <c r="G24" s="54">
        <v>70</v>
      </c>
    </row>
  </sheetData>
  <sheetProtection/>
  <mergeCells count="5">
    <mergeCell ref="C24:E24"/>
    <mergeCell ref="A1:A2"/>
    <mergeCell ref="B2:D2"/>
    <mergeCell ref="H1:M1"/>
    <mergeCell ref="F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10.00390625" style="0" customWidth="1"/>
    <col min="2" max="2" width="9.125" style="49" customWidth="1"/>
    <col min="6" max="6" width="9.625" style="0" customWidth="1"/>
    <col min="7" max="7" width="9.125" style="49" customWidth="1"/>
  </cols>
  <sheetData>
    <row r="1" spans="1:6" ht="12.75">
      <c r="A1" t="s">
        <v>29</v>
      </c>
      <c r="F1" t="s">
        <v>33</v>
      </c>
    </row>
    <row r="2" spans="1:7" ht="12.75">
      <c r="A2" t="s">
        <v>30</v>
      </c>
      <c r="B2" s="49">
        <v>1.6</v>
      </c>
      <c r="F2" t="s">
        <v>30</v>
      </c>
      <c r="G2" s="49">
        <v>0.7</v>
      </c>
    </row>
    <row r="3" spans="1:7" ht="12.75">
      <c r="A3" t="s">
        <v>31</v>
      </c>
      <c r="B3" s="49">
        <v>1.15</v>
      </c>
      <c r="F3" t="s">
        <v>32</v>
      </c>
      <c r="G3" s="49">
        <v>2.8</v>
      </c>
    </row>
    <row r="4" spans="1:7" ht="12.75">
      <c r="A4" t="s">
        <v>30</v>
      </c>
      <c r="B4" s="49">
        <v>0.25</v>
      </c>
      <c r="F4" t="s">
        <v>30</v>
      </c>
      <c r="G4" s="49">
        <v>0.6</v>
      </c>
    </row>
    <row r="5" spans="1:8" ht="12.75">
      <c r="A5" t="s">
        <v>32</v>
      </c>
      <c r="B5" s="49">
        <v>4.1</v>
      </c>
      <c r="C5" s="50"/>
      <c r="F5" t="s">
        <v>31</v>
      </c>
      <c r="G5" s="49">
        <v>1.05</v>
      </c>
      <c r="H5" s="50"/>
    </row>
    <row r="6" spans="1:7" ht="12.75">
      <c r="A6" t="s">
        <v>30</v>
      </c>
      <c r="B6" s="49">
        <v>3.05</v>
      </c>
      <c r="F6" t="s">
        <v>30</v>
      </c>
      <c r="G6" s="49">
        <v>0.6</v>
      </c>
    </row>
    <row r="7" spans="1:7" ht="12.75">
      <c r="A7" t="s">
        <v>31</v>
      </c>
      <c r="B7" s="49">
        <v>1.15</v>
      </c>
      <c r="F7" t="s">
        <v>31</v>
      </c>
      <c r="G7" s="49">
        <v>1.05</v>
      </c>
    </row>
    <row r="8" spans="1:7" ht="12.75">
      <c r="A8" t="s">
        <v>30</v>
      </c>
      <c r="B8" s="49">
        <v>0.25</v>
      </c>
      <c r="F8" t="s">
        <v>30</v>
      </c>
      <c r="G8" s="49">
        <v>0.63</v>
      </c>
    </row>
    <row r="9" spans="1:7" ht="12.75">
      <c r="A9" t="s">
        <v>32</v>
      </c>
      <c r="B9" s="49">
        <v>4.1</v>
      </c>
      <c r="C9" s="50"/>
      <c r="F9" t="s">
        <v>32</v>
      </c>
      <c r="G9" s="49">
        <v>2.9</v>
      </c>
    </row>
    <row r="10" spans="1:8" ht="12.75">
      <c r="A10" t="s">
        <v>30</v>
      </c>
      <c r="B10" s="49">
        <v>3</v>
      </c>
      <c r="F10" t="s">
        <v>30</v>
      </c>
      <c r="G10" s="49">
        <v>0.9</v>
      </c>
      <c r="H10" s="50"/>
    </row>
    <row r="11" spans="1:7" ht="12.75">
      <c r="A11" t="s">
        <v>31</v>
      </c>
      <c r="B11" s="49">
        <v>1.15</v>
      </c>
      <c r="F11" t="s">
        <v>32</v>
      </c>
      <c r="G11" s="49">
        <v>0.9</v>
      </c>
    </row>
    <row r="12" spans="1:7" ht="12.75">
      <c r="A12" t="s">
        <v>30</v>
      </c>
      <c r="B12" s="49">
        <v>0.25</v>
      </c>
      <c r="F12" t="s">
        <v>31</v>
      </c>
      <c r="G12" s="49">
        <v>1.05</v>
      </c>
    </row>
    <row r="13" spans="1:7" ht="12.75">
      <c r="A13" t="s">
        <v>32</v>
      </c>
      <c r="B13" s="49">
        <v>4.1</v>
      </c>
      <c r="C13" s="50"/>
      <c r="F13" t="s">
        <v>30</v>
      </c>
      <c r="G13" s="49">
        <v>0.63</v>
      </c>
    </row>
    <row r="14" spans="1:7" ht="12.75">
      <c r="A14" t="s">
        <v>30</v>
      </c>
      <c r="B14" s="49">
        <v>2.9</v>
      </c>
      <c r="F14" t="s">
        <v>32</v>
      </c>
      <c r="G14" s="49">
        <v>2.85</v>
      </c>
    </row>
    <row r="15" spans="1:7" ht="12.75">
      <c r="A15" t="s">
        <v>31</v>
      </c>
      <c r="B15" s="49">
        <v>1.55</v>
      </c>
      <c r="F15" t="s">
        <v>30</v>
      </c>
      <c r="G15" s="49">
        <v>0.82</v>
      </c>
    </row>
    <row r="16" spans="1:7" ht="12.75">
      <c r="A16" t="s">
        <v>30</v>
      </c>
      <c r="B16" s="49">
        <v>2.65</v>
      </c>
      <c r="C16" s="50"/>
      <c r="G16" s="49">
        <f>SUM(G2:G15)</f>
        <v>17.48</v>
      </c>
    </row>
    <row r="17" spans="1:2" ht="12.75">
      <c r="A17" t="s">
        <v>31</v>
      </c>
      <c r="B17" s="49">
        <v>1.15</v>
      </c>
    </row>
    <row r="18" spans="1:2" ht="12.75">
      <c r="A18" t="s">
        <v>30</v>
      </c>
      <c r="B18" s="49">
        <v>0.25</v>
      </c>
    </row>
    <row r="19" spans="1:3" ht="12.75">
      <c r="A19" t="s">
        <v>32</v>
      </c>
      <c r="B19" s="49">
        <v>4.1</v>
      </c>
      <c r="C19" s="50"/>
    </row>
    <row r="20" spans="1:2" ht="12.75">
      <c r="A20" t="s">
        <v>30</v>
      </c>
      <c r="B20" s="49">
        <v>3</v>
      </c>
    </row>
    <row r="21" spans="1:2" ht="12.75">
      <c r="A21" t="s">
        <v>31</v>
      </c>
      <c r="B21" s="49">
        <v>1.15</v>
      </c>
    </row>
    <row r="22" spans="1:2" ht="12.75">
      <c r="A22" t="s">
        <v>30</v>
      </c>
      <c r="B22" s="49">
        <v>0.25</v>
      </c>
    </row>
    <row r="23" spans="1:3" ht="12.75">
      <c r="A23" t="s">
        <v>32</v>
      </c>
      <c r="B23" s="49">
        <v>4.1</v>
      </c>
      <c r="C23" s="50"/>
    </row>
    <row r="24" spans="1:2" ht="12.75">
      <c r="A24" t="s">
        <v>30</v>
      </c>
      <c r="B24" s="49">
        <v>3</v>
      </c>
    </row>
    <row r="25" spans="1:2" ht="12.75">
      <c r="A25" t="s">
        <v>31</v>
      </c>
      <c r="B25" s="49">
        <v>1.15</v>
      </c>
    </row>
    <row r="26" spans="1:2" ht="12.75">
      <c r="A26" t="s">
        <v>30</v>
      </c>
      <c r="B26" s="49">
        <v>0.25</v>
      </c>
    </row>
    <row r="27" spans="1:3" ht="12.75">
      <c r="A27" t="s">
        <v>32</v>
      </c>
      <c r="B27" s="49">
        <v>4.1</v>
      </c>
      <c r="C27" s="50"/>
    </row>
    <row r="28" spans="1:2" ht="12.75">
      <c r="A28" t="s">
        <v>30</v>
      </c>
      <c r="B28" s="49">
        <v>2.5</v>
      </c>
    </row>
    <row r="29" spans="1:2" ht="12.75">
      <c r="A29" t="s">
        <v>31</v>
      </c>
      <c r="B29" s="49">
        <v>1.15</v>
      </c>
    </row>
    <row r="30" spans="1:2" ht="12.75">
      <c r="A30" t="s">
        <v>30</v>
      </c>
      <c r="B30" s="49">
        <v>9.45</v>
      </c>
    </row>
    <row r="31" ht="12.75">
      <c r="B31" s="49">
        <f>SUM(B2:B30)</f>
        <v>66.85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YDRODOMI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PANTELIDIS MENELAOS</dc:creator>
  <cp:keywords/>
  <dc:description/>
  <cp:lastModifiedBy>user</cp:lastModifiedBy>
  <cp:lastPrinted>2013-04-04T10:01:23Z</cp:lastPrinted>
  <dcterms:created xsi:type="dcterms:W3CDTF">2004-07-12T07:38:49Z</dcterms:created>
  <dcterms:modified xsi:type="dcterms:W3CDTF">2013-05-16T06:34:21Z</dcterms:modified>
  <cp:category/>
  <cp:version/>
  <cp:contentType/>
  <cp:contentStatus/>
</cp:coreProperties>
</file>